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60" windowWidth="25440" windowHeight="15540" tabRatio="717"/>
  </bookViews>
  <sheets>
    <sheet name="ANEXO 2" sheetId="5" r:id="rId1"/>
    <sheet name="Instructivo 2" sheetId="6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9" i="5" l="1"/>
  <c r="AB19" i="5"/>
  <c r="AC19" i="5"/>
  <c r="AD19" i="5"/>
  <c r="AE19" i="5"/>
  <c r="AG19" i="5"/>
  <c r="AH19" i="5"/>
  <c r="AI19" i="5"/>
  <c r="AJ19" i="5"/>
  <c r="AK19" i="5"/>
  <c r="AM19" i="5"/>
  <c r="AN19" i="5"/>
  <c r="AO19" i="5"/>
  <c r="AP19" i="5"/>
  <c r="AQ19" i="5"/>
  <c r="AS19" i="5"/>
  <c r="AT19" i="5"/>
  <c r="AU19" i="5"/>
  <c r="AV19" i="5"/>
  <c r="AW19" i="5"/>
  <c r="AY19" i="5"/>
  <c r="BC19" i="5"/>
  <c r="BD19" i="5"/>
  <c r="BF19" i="5"/>
  <c r="P19" i="5"/>
  <c r="Q19" i="5"/>
  <c r="R19" i="5"/>
  <c r="T19" i="5"/>
  <c r="O19" i="5"/>
  <c r="BA17" i="5"/>
  <c r="BE17" i="5" s="1"/>
  <c r="AX17" i="5"/>
  <c r="BB17" i="5"/>
  <c r="BB19" i="5" s="1"/>
  <c r="AR17" i="5"/>
  <c r="AL17" i="5"/>
  <c r="AF17" i="5"/>
  <c r="Z17" i="5"/>
  <c r="S17" i="5"/>
  <c r="BA16" i="5"/>
  <c r="BE16" i="5" s="1"/>
  <c r="AX16" i="5"/>
  <c r="AR16" i="5"/>
  <c r="AL16" i="5"/>
  <c r="Z16" i="5"/>
  <c r="BA13" i="5"/>
  <c r="AF13" i="5"/>
  <c r="BE13" i="5"/>
  <c r="BA14" i="5"/>
  <c r="BE14" i="5" s="1"/>
  <c r="BA15" i="5"/>
  <c r="BE15" i="5" s="1"/>
  <c r="Z12" i="5"/>
  <c r="Z9" i="5"/>
  <c r="AX15" i="5" l="1"/>
  <c r="AR15" i="5"/>
  <c r="AL15" i="5"/>
  <c r="AF15" i="5"/>
  <c r="AX14" i="5"/>
  <c r="AR14" i="5"/>
  <c r="AL14" i="5"/>
  <c r="AF14" i="5"/>
  <c r="S14" i="5"/>
  <c r="BA9" i="5" l="1"/>
  <c r="BA10" i="5"/>
  <c r="BE10" i="5" s="1"/>
  <c r="AX10" i="5"/>
  <c r="AR10" i="5"/>
  <c r="AL10" i="5"/>
  <c r="AF10" i="5"/>
  <c r="S10" i="5"/>
  <c r="BA11" i="5"/>
  <c r="BE11" i="5" s="1"/>
  <c r="AX11" i="5"/>
  <c r="AR11" i="5"/>
  <c r="AL11" i="5"/>
  <c r="AF11" i="5"/>
  <c r="S11" i="5"/>
  <c r="BA12" i="5"/>
  <c r="BE12" i="5" s="1"/>
  <c r="AX12" i="5"/>
  <c r="AR12" i="5"/>
  <c r="AL12" i="5"/>
  <c r="AF12" i="5"/>
  <c r="S12" i="5"/>
  <c r="AX13" i="5"/>
  <c r="AR13" i="5"/>
  <c r="AL13" i="5"/>
  <c r="BA19" i="5" l="1"/>
  <c r="S9" i="5"/>
  <c r="S19" i="5" s="1"/>
  <c r="AF9" i="5"/>
  <c r="AF19" i="5" s="1"/>
  <c r="AL9" i="5"/>
  <c r="AL19" i="5" s="1"/>
  <c r="AR9" i="5"/>
  <c r="AR19" i="5" s="1"/>
  <c r="AX9" i="5"/>
  <c r="AX19" i="5" s="1"/>
  <c r="BE9" i="5"/>
  <c r="BE19" i="5" s="1"/>
  <c r="Z10" i="5"/>
  <c r="Z11" i="5"/>
  <c r="Z14" i="5"/>
  <c r="Z19" i="5" l="1"/>
  <c r="W19" i="5" l="1"/>
  <c r="X9" i="5"/>
  <c r="X19" i="5"/>
  <c r="Y9" i="5"/>
  <c r="Y19" i="5"/>
  <c r="W9" i="5"/>
  <c r="AA9" i="5"/>
  <c r="AA19" i="5"/>
  <c r="AA14" i="5"/>
  <c r="Y14" i="5"/>
  <c r="X14" i="5"/>
  <c r="W14" i="5"/>
  <c r="AA10" i="5"/>
  <c r="Y10" i="5"/>
  <c r="X10" i="5"/>
  <c r="W10" i="5"/>
  <c r="AA11" i="5"/>
  <c r="Y11" i="5"/>
  <c r="X11" i="5"/>
  <c r="W11" i="5"/>
  <c r="AA12" i="5"/>
  <c r="Y12" i="5"/>
  <c r="X12" i="5"/>
  <c r="W12" i="5"/>
  <c r="Y13" i="5"/>
  <c r="X13" i="5"/>
  <c r="W13" i="5"/>
</calcChain>
</file>

<file path=xl/sharedStrings.xml><?xml version="1.0" encoding="utf-8"?>
<sst xmlns="http://schemas.openxmlformats.org/spreadsheetml/2006/main" count="314" uniqueCount="190">
  <si>
    <t>_(9)_</t>
  </si>
  <si>
    <t>_(10)_</t>
  </si>
  <si>
    <t>_(11)_</t>
  </si>
  <si>
    <t>_(12)_</t>
  </si>
  <si>
    <t>_(13)_</t>
  </si>
  <si>
    <t>_(14)_</t>
  </si>
  <si>
    <t>_(16)_</t>
  </si>
  <si>
    <t>_(17)_</t>
  </si>
  <si>
    <t>_(18)_</t>
  </si>
  <si>
    <t>_(19)_</t>
  </si>
  <si>
    <t>_(20)_</t>
  </si>
  <si>
    <t>_(21)_</t>
  </si>
  <si>
    <t>_(22)_</t>
  </si>
  <si>
    <t>ESPECIFICACIONES:</t>
  </si>
  <si>
    <t>GENERALES</t>
  </si>
  <si>
    <t>METAS</t>
  </si>
  <si>
    <t>FUENTE DE FINANCIAMIENTO</t>
  </si>
  <si>
    <t>CONAC</t>
  </si>
  <si>
    <t>ESTRUCTURA FINANCIERA APROBADA (momento contable del aprobado)</t>
  </si>
  <si>
    <t>ESTRUCTURA FINANCIERA MODIFICADA (momento contable del modificado)</t>
  </si>
  <si>
    <t>ESTRUCTURA FINANCIERA COMPROMETIDA (momento contable del comprometido)</t>
  </si>
  <si>
    <t>ESTRUCTURA FINANCIERA DEVENGADA (momento contable del devengado)</t>
  </si>
  <si>
    <t>ESTRUCTURA FINANCIERA EJERCIDA (momento contable del ejercido)</t>
  </si>
  <si>
    <t>ESTRUCTURA FINANCIERA PAGADA (momento contable del pagado)</t>
  </si>
  <si>
    <t xml:space="preserve">                              ESTRUCTURA FINANCIERA POR EJERCER                                                                                                                                                                         Obras "No" Concluidas en el trimestre o en el ejercicio. (Se autoriza en el ejercicio la aplicación del recurso faltante para el siguiente ejercicio fiscal) </t>
  </si>
  <si>
    <t xml:space="preserve">NOMBRE DE LA OBRA </t>
  </si>
  <si>
    <t xml:space="preserve">MUNICIPIO </t>
  </si>
  <si>
    <t>LOCALIDAD</t>
  </si>
  <si>
    <t xml:space="preserve">MODALIDAD DE EJECUCIÓN </t>
  </si>
  <si>
    <t>TIPO</t>
  </si>
  <si>
    <t>CANTIDAD / UNIDAD</t>
  </si>
  <si>
    <t>BENEFICIARIOS</t>
  </si>
  <si>
    <t>No.</t>
  </si>
  <si>
    <t>DESCRIPCIÓN</t>
  </si>
  <si>
    <t xml:space="preserve">COG  </t>
  </si>
  <si>
    <t xml:space="preserve">UR  </t>
  </si>
  <si>
    <t xml:space="preserve">CUENTA CONTABLE  </t>
  </si>
  <si>
    <t>OBRA CAPITALIZABLE</t>
  </si>
  <si>
    <t>NÚMERO Y FECHA DE ACTA DEL AYUNTAMIENTO (aprobado)</t>
  </si>
  <si>
    <t xml:space="preserve">MONTO TOTAL (aprobado) </t>
  </si>
  <si>
    <t>INGRESOS DE FUENTE LOCAL                     (aprobado)</t>
  </si>
  <si>
    <t>PARTICIPACIONES (aprobado)</t>
  </si>
  <si>
    <t>APORTACIONES (aprobado)</t>
  </si>
  <si>
    <t>RECURSOS FEDERALES CONVENIDOS (aprobado)</t>
  </si>
  <si>
    <t>RECURSOS ESTATALES (aprobado)</t>
  </si>
  <si>
    <t>NÚMERO Y FECHA DE ACTA DEL AYUNTAMIENTO (modificado)</t>
  </si>
  <si>
    <t>MONTO TOTAL     (modificado)</t>
  </si>
  <si>
    <t>INGRESOS DE FUENTE LOCAL            (modificado)</t>
  </si>
  <si>
    <t>PARTICIPACIONES (modificado)</t>
  </si>
  <si>
    <t>APORTACIONES (modificado)</t>
  </si>
  <si>
    <t>RECURSOS FEDERALES CONVENIDOS     (modificado)</t>
  </si>
  <si>
    <t>RECURSOS ESTATALES (modificado)</t>
  </si>
  <si>
    <t>MONTO TOTAL (comprometido)</t>
  </si>
  <si>
    <t>INGRESOS DE FUENTE LOCAL       (comprometido)</t>
  </si>
  <si>
    <t>PARTICIPACIONES (comprometido)</t>
  </si>
  <si>
    <t>APORTACIONES (comprometido)</t>
  </si>
  <si>
    <t>RECURSOS FEDERALES CONVENIDOS (comprometido)</t>
  </si>
  <si>
    <t>RECURSOS ESTATALES (comprometido)</t>
  </si>
  <si>
    <t>MONTO TOTAL      (devengado)</t>
  </si>
  <si>
    <t>INGRESOS DE FUENTE LOCAL              (devengado)</t>
  </si>
  <si>
    <t>PARTICIPACIONES (devengado)</t>
  </si>
  <si>
    <t>APORTACIONES (devengado)</t>
  </si>
  <si>
    <t>RECURSOS FEDERALES CONVENIDOS       (devengado)</t>
  </si>
  <si>
    <t>RECURSOS ESTATALES (devengado)</t>
  </si>
  <si>
    <t>MONTO TOTAL        (ejercido)</t>
  </si>
  <si>
    <t>INGRESOS DE FUENTE LOCAL                 (ejercido)</t>
  </si>
  <si>
    <t>PARTICIPACIONES (ejercido)</t>
  </si>
  <si>
    <t>APORTACIONES (ejercido)</t>
  </si>
  <si>
    <t>RECURSOS FEDERALES CONVENIDOS         (ejercido)</t>
  </si>
  <si>
    <t>RECURSOS ESTATALES (ejercido)</t>
  </si>
  <si>
    <t>MONTO TOTAL         (pagado)</t>
  </si>
  <si>
    <t>INGRESOS DE FUENTE LOCAL                  (pagado)</t>
  </si>
  <si>
    <t>PARTICIPACIONES (pagado)</t>
  </si>
  <si>
    <t>APORTACIONES (pagado)</t>
  </si>
  <si>
    <t>RECURSOS FEDERALES CONVENIDOS (pagado)</t>
  </si>
  <si>
    <t>RECURSOS ESTATALES (pagado)</t>
  </si>
  <si>
    <t>NÚMERO Y FECHA DE ACTA DEL AYUNTAMIENTO          (por ejercer)</t>
  </si>
  <si>
    <t>MONTO TOTAL       (por ejercer)</t>
  </si>
  <si>
    <t>INGRESOS DE FUENTE LOCAL                          (por ejercer)</t>
  </si>
  <si>
    <t>PARTICIPACIONES          (por ejercer)</t>
  </si>
  <si>
    <t>APORTACIONES           (por ejercer)</t>
  </si>
  <si>
    <t>RECURSOS FEDERALES CONVENIDOS              (por ejercer)</t>
  </si>
  <si>
    <t>RECURSOS ESTATALES        (por ejercer)</t>
  </si>
  <si>
    <t>_(3)_</t>
  </si>
  <si>
    <t>_(4)_</t>
  </si>
  <si>
    <t>_(5)_</t>
  </si>
  <si>
    <t xml:space="preserve">_(6)_              CONTRATO / ADMINISTRACIÓN DIRECTA  </t>
  </si>
  <si>
    <t>_(7)_         OBRA / PROYECTO / SERVICIO / OTRO</t>
  </si>
  <si>
    <t>_(8)_</t>
  </si>
  <si>
    <t>_(15)_SI /NO</t>
  </si>
  <si>
    <t xml:space="preserve">NOTAS: </t>
  </si>
  <si>
    <t>PRESIDENTE MUNICIPAL</t>
  </si>
  <si>
    <t>CONTRALOR MUNICIPAL</t>
  </si>
  <si>
    <t>"Bajo protesta de decir verdad, declaramos que este reporte y sus notas son razonablemente correctos, y son responsabilidad del emisor."</t>
  </si>
  <si>
    <t>A. Incluir los trabajos relacionados a la obra pública conforme al artículo 2° de la Ley de Obra Pública y Servicios Relacionados con la Misma para el Estado de Michoacán de Ocampo y sus Municipios, aun cuando no se tengan registrados en el capítulo 6000, incluyendo los momentos contables considerados en la Cuenta Pública</t>
  </si>
  <si>
    <t>B. El llenado de este formato debe realizarse con tipo de letra Arial Narrow;</t>
  </si>
  <si>
    <t>Identificador</t>
  </si>
  <si>
    <t>Descripcion</t>
  </si>
  <si>
    <t>Anotar  el nombre del Municipio o en su caso, el nombre del Organismo Operador  y especificar el Municipio al que pertenece, según se trate;</t>
  </si>
  <si>
    <t>Anotar con número el dia y año y con letra el mes del periodo que comprenda la información, ya sea del Trimestre o ejercicio fiscal, segúr corresponda;</t>
  </si>
  <si>
    <t>Anotar el nombre que corresponda a la obra pública;</t>
  </si>
  <si>
    <t>Anotar el nombre del Municipio al que corresponda la Obra Pública;</t>
  </si>
  <si>
    <t>Anotar el nombre de la Localidad a la que corresponda la Obra Pública;</t>
  </si>
  <si>
    <t>Anotar el tipo de la Modalidad en la que se ejecutó la Obra Pública, ya sea por Administración Directa o Contratada;</t>
  </si>
  <si>
    <t>Anotar las metas programadas de la inversión pública, ya sea en cantidad o unidad;</t>
  </si>
  <si>
    <t>Anotar el número o clave de la fuenle de financiamiento;</t>
  </si>
  <si>
    <t>Anotar el concepto o descripción de dicha fuente de financiamiento;</t>
  </si>
  <si>
    <t>Anotar el número de la partida del gaslo que corresponda  al Clasificador por Objeto del Gasto, emitido por el Consejo Nacional  de Armonización Contable;</t>
  </si>
  <si>
    <t>Anotar el nombre de la Unidad Responsable a la que corresponda el gasto de la inversión pública;</t>
  </si>
  <si>
    <t>Anotar si la Obra Pública es capitalizable o no; es decir, si la Obra Pública fomará parte del patrimonio del Municipio o en su caso de Organismo Operador;</t>
  </si>
  <si>
    <t>Anotar el número y fecha de Acta del Ayuntamiento o del Organismo Operador en la columna del aprobado y del modificado, asi mismo en el apartado de por ejercer;</t>
  </si>
  <si>
    <t>Anotar el monto total en cada momento contable,  que resulta  de la suma de ingresos  de fuente local, participaciones, aportaciones, recursos  federales  convenidos  y recursos  estatales,  en cada uno de los  momentos  contables  ya sea del  aprobado,  comprometido devengado, ejercido y pagado, así como,  el monto total en el apartado de por ejercer;</t>
  </si>
  <si>
    <t>Anotar el monto de las participaciones obtenidas por el Municipio o en su caso Organismo Operador, en la columna que corresponda a la Descripción del momento contable ya sea del aprobado, comprometido, devengado, ejercido y pagado, asi como, el monto por ejercer segun corresponda;</t>
  </si>
  <si>
    <t>Anotar el monto de las aportaciones obtenidas por el Municipio o en su caso Organismo Operador, en la columna que corresponda a la Descripción del momento contable ya sea del aprobado, comprometido, devengado, ejercido y pagado, asi como, el monto por ejercer segun corresponda;</t>
  </si>
  <si>
    <t>Anotar el monto  de los recursos  federales  convenidos  por el Municipio  o en  su caso  del  Organismo  Operador,  en  la columna  que corresponda  a la descripción del momento contable, ya sea del aprobado, comprometido,  devengado, ejercido y pagado,  así como, el monto por ejercer, segun corresponda;</t>
  </si>
  <si>
    <t>Anotar el monto de los recursos de origen estalal obtenidos por el Municipio o en su caso por el Organismo Operador, en la columna que orresponda a la descripción del momento contable, ya sea, aprobado, comprometido, devengado, ejercido y pagado, asi como, el monto por ejercer, segun corresponda;</t>
  </si>
  <si>
    <t>Anotar la suma de la columna correspondiente;</t>
  </si>
  <si>
    <t>Anotar nombre del Contralor Municipal  y plasmar fima; y,</t>
  </si>
  <si>
    <t>Anotar el nombre del Director der Obras Públicas del Municipio o del Organismo Operador en su caso y plasmar firma.</t>
  </si>
  <si>
    <t>D. El llenado de este formato debe llenarse con el Instructivo 2</t>
  </si>
  <si>
    <t>Anotar si se trata de Obra Pública, Proyecto, Servicio u Otro;</t>
  </si>
  <si>
    <t>Anotar dentro de la columna de metas el número de beneficiarios;</t>
  </si>
  <si>
    <t>Anotar  el número de la cuenta contable que se haya afeclado durante el registro de la inversión pública;</t>
  </si>
  <si>
    <t>Anotar el monto de los ingresos de fuente local, es decir los obtenidos por el Municiplo o en su caso del Organismo Operador, ya sea por Concepto de ingresos fiscales, financiamientos, venta de bienes y servicios, otros diversos o no inherentes a la operación, en la columna que corresponda a la descripción del momento contable, ya sea del aprobado, comprometido, devengado, ejercido y pagado, así como el monto por ejecer, segun corresponda;</t>
  </si>
  <si>
    <t>Anotar las aclaraciones que se consideren pertinentes relativas a la información que se plasma en el formato;</t>
  </si>
  <si>
    <t>Anotar  nombre del Presidente Municipal o del Director del Organismo Operador en su caso, y plasmar firma;</t>
  </si>
  <si>
    <t>ANEXO 2: RELACIÓN DE OBRAS EJECUTADAS</t>
  </si>
  <si>
    <t>INSTRUCTIVO 2 RELACIÓN DE OBRAS EJECUTADAS</t>
  </si>
  <si>
    <t>C. Se recomienda que para el llenado de este formato, lo efectúe el personal de la Dirección de Obras Públicas y/o personal responsable;</t>
  </si>
  <si>
    <t>Bajo protesta de decir verdad, declaramos que este reporte y sus notas son razonablemente correctos, y son responsabilidad del emisor.’</t>
  </si>
  <si>
    <t>REHABILITACIÓN DE CENTROS PARA LA GESTIÓN INTEGRAL DE RESIDUOS SOLIDOS EN EL MUNICIPIO DE SANTA ANA MAYA</t>
  </si>
  <si>
    <t xml:space="preserve">REHABILITACIÓN DE CAMINOS SACA COSECHAS EN EL MUNICIPIO DE SANTA ANA MAYA </t>
  </si>
  <si>
    <t>CONSTRUCCIÓN DE CALLE CON CONCRETO ASFALTICO EN EL MUNICIPIO DE SANTA ANA MAYA COLONIA GUADALUPE CALLE LAGO DE ZIRAHUEN</t>
  </si>
  <si>
    <t>CONSTRUCCIÓN DE GUARNICIONES Y BANQUETAS EN EL MUNICIPIO DE SANTA ANA MAYA LOCALIDAD POTZUNDAREO CALLE EL RECUERDO</t>
  </si>
  <si>
    <t xml:space="preserve">SANTA ANA MAYA </t>
  </si>
  <si>
    <t>POTZUNDAREO</t>
  </si>
  <si>
    <t xml:space="preserve">ADMINISTRACION DIRECTA </t>
  </si>
  <si>
    <t xml:space="preserve">INVITACION RESTRINGIDA </t>
  </si>
  <si>
    <t xml:space="preserve">ADJUDICACION DIRECTA </t>
  </si>
  <si>
    <t xml:space="preserve">OBRA PUBLICA </t>
  </si>
  <si>
    <t>10000 M2</t>
  </si>
  <si>
    <t>10 KM</t>
  </si>
  <si>
    <t>1191.51 M2</t>
  </si>
  <si>
    <t>7220</t>
  </si>
  <si>
    <t>100</t>
  </si>
  <si>
    <t>520</t>
  </si>
  <si>
    <t>FAIS</t>
  </si>
  <si>
    <t>NO</t>
  </si>
  <si>
    <t>08</t>
  </si>
  <si>
    <t>26105, 32602</t>
  </si>
  <si>
    <t>12352-001-00009-0001</t>
  </si>
  <si>
    <t>12355-001-00003-0001</t>
  </si>
  <si>
    <t>12356-616-61605</t>
  </si>
  <si>
    <t xml:space="preserve">ACTA ORDINARIA NO. 38 DE FECHA 27 DE DICIEMBRE DEL 2023 </t>
  </si>
  <si>
    <t>N/A</t>
  </si>
  <si>
    <t>MUNICIPIO: SANTA ANA MAYA, MICHOACAN</t>
  </si>
  <si>
    <t xml:space="preserve">LIC. OMAR VEGA CALDERON </t>
  </si>
  <si>
    <t>C.P. JOSE ANTONIO LOPEZ AYALA</t>
  </si>
  <si>
    <t>DIRECTOR DE OBRAS PÚBLICAS Y URBANISMO MUNICIPAL</t>
  </si>
  <si>
    <t>ING. MACARIO RODRIGUEZ VALDOVINOS</t>
  </si>
  <si>
    <t xml:space="preserve">DEL 01 DE  ENERO AL 30 DE JUNIO DEL AÑO 2024 </t>
  </si>
  <si>
    <t>26105, 34701,24101,32602</t>
  </si>
  <si>
    <t>110 PZAS</t>
  </si>
  <si>
    <t>12354-001-00004-0001</t>
  </si>
  <si>
    <t>PUERTO DE CABRAS</t>
  </si>
  <si>
    <t>1053 M2</t>
  </si>
  <si>
    <t>SAN NICOLAS CUIRITZEO</t>
  </si>
  <si>
    <t>717.66 M2</t>
  </si>
  <si>
    <t>367</t>
  </si>
  <si>
    <t>EQUIPAMIENTO DE ALUMBRADO PUBLICO EN EL MUNICIPIO DE SANTA ANA MAYA CABECERA MUNICIPAL</t>
  </si>
  <si>
    <t>CONSTRUCCIÓN A BASE DE CONCRETO HIDRÁULICO DE CALLE, GUARNICIONES Y BANQUETAS DE LA CALLE MICHOACANA EN LA LOCALIDAD DE PUERTO DE CABRAS DEL MUNICIPIO DE SANTA ANA MAYA, MICHOACAN</t>
  </si>
  <si>
    <t>541.56 M2</t>
  </si>
  <si>
    <t>60</t>
  </si>
  <si>
    <t>CONSTRUCCIÓN A BASE DE CONCRETO HIDRÁULICO DE GUARNICIÓN Y BANQUETA DE LA CALLE YGNACIO LÓPEZ MENDOZA EN LA LOCALIDAD DE SAN NICOLÁS CUIRITZEO DEL MUNICIPIO DE SANTA ANA MAYA, MICHOACÁN</t>
  </si>
  <si>
    <t>REHABILITACIÓN A BASE DE CONCRETO ASFALTICO (BACHEO), DE LA CALLE MEXICO, DEL CADENAMIENTO KM. 0+000 AL KM. 1+200 DE LA LOCALIDAD DE SAN RAFAEL, MUNICIPIO DE SANTA ANA MAYA MICHOACÁN</t>
  </si>
  <si>
    <t>CONTINUACIÓN DE LA REHABILITACIÓN A BASE DE CARPETA ASFÁLTICA (BACHEO), CALLE MEXICO DEL CADENAMIENTO KM. 1+200 AL KM. 1+700, DE LA LOCALIDAD DE SAN RAFAEL, MUNICIPIO DE SANTA ANA MAYA.</t>
  </si>
  <si>
    <t xml:space="preserve">SAN RAFAEL DEL CARRIZAL </t>
  </si>
  <si>
    <t>600 M2</t>
  </si>
  <si>
    <t>879</t>
  </si>
  <si>
    <t>539</t>
  </si>
  <si>
    <t>TRANSFERENCIAS RECIBIDAS DE LA FEDERACION</t>
  </si>
  <si>
    <t>12201, 24101, 32602, 37701.</t>
  </si>
  <si>
    <t>12355-001-00001-0001</t>
  </si>
  <si>
    <t xml:space="preserve">ACTA DE SESION EXTRAORDINARIA NO. 08 DE FECHA 21 DE FEBRERO DEL 2024 </t>
  </si>
  <si>
    <t xml:space="preserve">ACTA EXTRAORDINARIA NO. 23 DE FECHA 29 DE JULIO DEL 2024 </t>
  </si>
  <si>
    <t>ACTA EXTRAORDINARIA NO. 23 DE FECHA 29 DE JULIO DEL 2024</t>
  </si>
  <si>
    <t>150 M2</t>
  </si>
  <si>
    <t xml:space="preserve">12201, 24101, 32602. </t>
  </si>
  <si>
    <t>12355-001-00001-0002</t>
  </si>
  <si>
    <t>SUMAS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</si>
</sst>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\(0\)"/>
  </numFmts>
  <fonts count="21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left" vertical="top"/>
    </xf>
    <xf numFmtId="0" fontId="11" fillId="0" borderId="0" xfId="1" applyFont="1"/>
    <xf numFmtId="0" fontId="10" fillId="0" borderId="0" xfId="1" applyFont="1"/>
    <xf numFmtId="0" fontId="14" fillId="0" borderId="0" xfId="1" applyFont="1"/>
    <xf numFmtId="0" fontId="15" fillId="0" borderId="0" xfId="1" applyFont="1"/>
    <xf numFmtId="0" fontId="2" fillId="0" borderId="0" xfId="1" applyFont="1"/>
    <xf numFmtId="0" fontId="16" fillId="0" borderId="0" xfId="1" applyFont="1"/>
    <xf numFmtId="0" fontId="17" fillId="0" borderId="0" xfId="1" applyFont="1"/>
    <xf numFmtId="0" fontId="4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0" fontId="3" fillId="0" borderId="0" xfId="1" applyFont="1"/>
    <xf numFmtId="49" fontId="17" fillId="0" borderId="0" xfId="1" applyNumberFormat="1" applyFont="1"/>
    <xf numFmtId="0" fontId="17" fillId="0" borderId="3" xfId="1" applyFont="1" applyBorder="1"/>
    <xf numFmtId="0" fontId="17" fillId="0" borderId="0" xfId="1" applyFont="1" applyAlignment="1">
      <alignment horizontal="center"/>
    </xf>
    <xf numFmtId="49" fontId="17" fillId="0" borderId="3" xfId="1" applyNumberFormat="1" applyFont="1" applyBorder="1"/>
    <xf numFmtId="49" fontId="17" fillId="0" borderId="0" xfId="1" applyNumberFormat="1" applyFont="1" applyAlignment="1">
      <alignment horizontal="center"/>
    </xf>
    <xf numFmtId="0" fontId="19" fillId="0" borderId="0" xfId="1" applyFont="1"/>
    <xf numFmtId="0" fontId="11" fillId="0" borderId="0" xfId="1" applyFont="1" applyAlignment="1">
      <alignment horizontal="justify" vertical="center"/>
    </xf>
    <xf numFmtId="0" fontId="13" fillId="0" borderId="0" xfId="1" applyFont="1"/>
    <xf numFmtId="0" fontId="12" fillId="0" borderId="0" xfId="1" applyFont="1"/>
    <xf numFmtId="0" fontId="1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0" borderId="5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center" vertical="top" shrinkToFit="1"/>
    </xf>
    <xf numFmtId="0" fontId="8" fillId="0" borderId="5" xfId="0" applyFont="1" applyBorder="1" applyAlignment="1">
      <alignment horizontal="left" vertical="top" wrapText="1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44" fontId="6" fillId="0" borderId="1" xfId="3" applyFont="1" applyFill="1" applyBorder="1" applyAlignment="1">
      <alignment horizontal="center" vertical="center"/>
    </xf>
    <xf numFmtId="44" fontId="5" fillId="0" borderId="1" xfId="3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1" fontId="6" fillId="0" borderId="6" xfId="1" applyNumberFormat="1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44" fontId="5" fillId="0" borderId="0" xfId="3" applyFont="1" applyFill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/>
    </xf>
    <xf numFmtId="1" fontId="6" fillId="0" borderId="6" xfId="3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/>
    </xf>
    <xf numFmtId="1" fontId="6" fillId="0" borderId="0" xfId="3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44" fontId="6" fillId="0" borderId="1" xfId="3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1" fontId="6" fillId="0" borderId="1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/>
    </xf>
    <xf numFmtId="49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17" fillId="0" borderId="3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/>
    </xf>
    <xf numFmtId="49" fontId="15" fillId="0" borderId="0" xfId="1" applyNumberFormat="1" applyFont="1" applyAlignment="1">
      <alignment horizontal="center"/>
    </xf>
    <xf numFmtId="0" fontId="12" fillId="0" borderId="0" xfId="1" applyFont="1" applyAlignment="1">
      <alignment horizontal="justify" vertical="center" wrapText="1"/>
    </xf>
    <xf numFmtId="0" fontId="11" fillId="0" borderId="0" xfId="1" applyFont="1" applyAlignment="1">
      <alignment horizontal="justify" vertical="center" wrapText="1"/>
    </xf>
    <xf numFmtId="0" fontId="15" fillId="0" borderId="0" xfId="1" applyFont="1" applyAlignment="1">
      <alignment horizontal="center"/>
    </xf>
    <xf numFmtId="49" fontId="15" fillId="0" borderId="2" xfId="1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</cellXfs>
  <cellStyles count="4">
    <cellStyle name="Millares 10 10" xfId="2"/>
    <cellStyle name="Moneda" xfId="3" builtinId="4"/>
    <cellStyle name="Normal" xfId="0" builtinId="0"/>
    <cellStyle name="Normal 2" xfId="1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2" displayName="Tabla2" ref="A7:AU20" totalsRowShown="0" headerRowDxfId="65" dataDxfId="64" tableBorderDxfId="63" headerRowCellStyle="Millares 10 10">
  <autoFilter ref="A7:AU20"/>
  <tableColumns count="47">
    <tableColumn id="1" name="NOMBRE DE LA OBRA " dataDxfId="62"/>
    <tableColumn id="2" name="MUNICIPIO " dataDxfId="61"/>
    <tableColumn id="3" name="LOCALIDAD" dataDxfId="60"/>
    <tableColumn id="4" name="MODALIDAD DE EJECUCIÓN " dataDxfId="59"/>
    <tableColumn id="5" name="TIPO" dataDxfId="58"/>
    <tableColumn id="6" name="CANTIDAD / UNIDAD" dataDxfId="57"/>
    <tableColumn id="7" name="BENEFICIARIOS" dataDxfId="56"/>
    <tableColumn id="8" name="No." dataDxfId="55"/>
    <tableColumn id="9" name="DESCRIPCIÓN" dataDxfId="54"/>
    <tableColumn id="10" name="COG  " dataDxfId="53"/>
    <tableColumn id="11" name="UR  " dataDxfId="52"/>
    <tableColumn id="12" name="CUENTA CONTABLE  " dataDxfId="51"/>
    <tableColumn id="13" name="OBRA CAPITALIZABLE" dataDxfId="50"/>
    <tableColumn id="46" name="NÚMERO Y FECHA DE ACTA DEL AYUNTAMIENTO (aprobado)" dataDxfId="49"/>
    <tableColumn id="14" name="MONTO TOTAL (aprobado) " dataDxfId="48">
      <calculatedColumnFormula>SUM(Tabla2[[#This Row],[INGRESOS DE FUENTE LOCAL                     (aprobado)]:[RECURSOS ESTATALES (aprobado)]])</calculatedColumnFormula>
    </tableColumn>
    <tableColumn id="15" name="INGRESOS DE FUENTE LOCAL                     (aprobado)" dataDxfId="47"/>
    <tableColumn id="16" name="PARTICIPACIONES (aprobado)" dataDxfId="46"/>
    <tableColumn id="17" name="APORTACIONES (aprobado)" dataDxfId="45"/>
    <tableColumn id="18" name="RECURSOS FEDERALES CONVENIDOS (aprobado)" dataDxfId="44"/>
    <tableColumn id="19" name="RECURSOS ESTATALES (aprobado)" dataDxfId="43"/>
    <tableColumn id="47" name="NÚMERO Y FECHA DE ACTA DEL AYUNTAMIENTO (modificado)" dataDxfId="42"/>
    <tableColumn id="20" name="MONTO TOTAL     (modificado)" dataDxfId="41">
      <calculatedColumnFormula>SUM(Tabla2[[#This Row],[INGRESOS DE FUENTE LOCAL            (modificado)]:[RECURSOS ESTATALES (modificado)]])</calculatedColumnFormula>
    </tableColumn>
    <tableColumn id="21" name="INGRESOS DE FUENTE LOCAL            (modificado)" dataDxfId="40">
      <calculatedColumnFormula>SUM(U2:U7)</calculatedColumnFormula>
    </tableColumn>
    <tableColumn id="22" name="PARTICIPACIONES (modificado)" dataDxfId="39"/>
    <tableColumn id="23" name="APORTACIONES (modificado)" dataDxfId="38"/>
    <tableColumn id="24" name="RECURSOS FEDERALES CONVENIDOS     (modificado)" dataDxfId="37"/>
    <tableColumn id="25" name="RECURSOS ESTATALES (modificado)" dataDxfId="36"/>
    <tableColumn id="40" name="MONTO TOTAL (comprometido)" dataDxfId="35">
      <calculatedColumnFormula>SUM(Tabla2[[#This Row],[INGRESOS DE FUENTE LOCAL              (devengado)]:[RECURSOS ESTATALES (devengado)]])</calculatedColumnFormula>
    </tableColumn>
    <tableColumn id="41" name="INGRESOS DE FUENTE LOCAL       (comprometido)" dataDxfId="34"/>
    <tableColumn id="42" name="PARTICIPACIONES (comprometido)" dataDxfId="33"/>
    <tableColumn id="43" name="APORTACIONES (comprometido)" dataDxfId="32"/>
    <tableColumn id="44" name="RECURSOS FEDERALES CONVENIDOS (comprometido)" dataDxfId="31"/>
    <tableColumn id="45" name="RECURSOS ESTATALES (comprometido)" dataDxfId="30"/>
    <tableColumn id="26" name="MONTO TOTAL      (devengado)" dataDxfId="29">
      <calculatedColumnFormula>SUM(Tabla2[[#This Row],[INGRESOS DE FUENTE LOCAL              (devengado)]:[RECURSOS ESTATALES (devengado)]])</calculatedColumnFormula>
    </tableColumn>
    <tableColumn id="27" name="INGRESOS DE FUENTE LOCAL              (devengado)" dataDxfId="28">
      <calculatedColumnFormula>SUM(AG2:AG7)</calculatedColumnFormula>
    </tableColumn>
    <tableColumn id="28" name="PARTICIPACIONES (devengado)" dataDxfId="27"/>
    <tableColumn id="29" name="APORTACIONES (devengado)" dataDxfId="26"/>
    <tableColumn id="30" name="RECURSOS FEDERALES CONVENIDOS       (devengado)" dataDxfId="25"/>
    <tableColumn id="31" name="RECURSOS ESTATALES (devengado)" dataDxfId="24"/>
    <tableColumn id="32" name="MONTO TOTAL        (ejercido)" dataDxfId="23">
      <calculatedColumnFormula>SUM(Tabla2[[#This Row],[INGRESOS DE FUENTE LOCAL                 (ejercido)]:[RECURSOS ESTATALES (ejercido)]])</calculatedColumnFormula>
    </tableColumn>
    <tableColumn id="33" name="INGRESOS DE FUENTE LOCAL                 (ejercido)" dataDxfId="22">
      <calculatedColumnFormula>SUM(AM2:AM7)</calculatedColumnFormula>
    </tableColumn>
    <tableColumn id="34" name="PARTICIPACIONES (ejercido)" dataDxfId="21"/>
    <tableColumn id="35" name="APORTACIONES (ejercido)" dataDxfId="20"/>
    <tableColumn id="36" name="RECURSOS FEDERALES CONVENIDOS         (ejercido)" dataDxfId="19"/>
    <tableColumn id="37" name="RECURSOS ESTATALES (ejercido)" dataDxfId="18"/>
    <tableColumn id="38" name="MONTO TOTAL         (pagado)" dataDxfId="17">
      <calculatedColumnFormula>SUM(AU8:AY8)</calculatedColumnFormula>
    </tableColumn>
    <tableColumn id="39" name="INGRESOS DE FUENTE LOCAL                  (pagado)" dataDxfId="16">
      <calculatedColumnFormula>SUM(AS2:AS7)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3" displayName="Tabla3" ref="AV7:BF17" totalsRowShown="0" headerRowDxfId="15" dataDxfId="13" headerRowBorderDxfId="14" tableBorderDxfId="12" totalsRowBorderDxfId="11" headerRowCellStyle="Millares 10 10">
  <autoFilter ref="AV7:BF17"/>
  <tableColumns count="11">
    <tableColumn id="1" name="PARTICIPACIONES (pagado)" dataDxfId="10"/>
    <tableColumn id="2" name="APORTACIONES (pagado)" dataDxfId="9"/>
    <tableColumn id="3" name="RECURSOS FEDERALES CONVENIDOS (pagado)" dataDxfId="8"/>
    <tableColumn id="4" name="RECURSOS ESTATALES (pagado)" dataDxfId="7"/>
    <tableColumn id="11" name="NÚMERO Y FECHA DE ACTA DEL AYUNTAMIENTO          (por ejercer)" dataDxfId="6"/>
    <tableColumn id="5" name="MONTO TOTAL       (por ejercer)" dataDxfId="5">
      <calculatedColumnFormula>SUM(Tabla3[[#This Row],[INGRESOS DE FUENTE LOCAL                          (por ejercer)]:[RECURSOS ESTATALES        (por ejercer)]])</calculatedColumnFormula>
    </tableColumn>
    <tableColumn id="6" name="INGRESOS DE FUENTE LOCAL                          (por ejercer)" dataDxfId="4">
      <calculatedColumnFormula>SUM(AY2:AY7)</calculatedColumnFormula>
    </tableColumn>
    <tableColumn id="7" name="PARTICIPACIONES          (por ejercer)" dataDxfId="3"/>
    <tableColumn id="8" name="APORTACIONES           (por ejercer)" dataDxfId="2"/>
    <tableColumn id="9" name="RECURSOS FEDERALES CONVENIDOS              (por ejercer)" dataDxfId="1"/>
    <tableColumn id="10" name="RECURSOS ESTATALES        (por ejercer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3"/>
  <sheetViews>
    <sheetView tabSelected="1" view="pageBreakPreview" zoomScale="80" zoomScaleNormal="100" zoomScaleSheetLayoutView="80" workbookViewId="0">
      <selection activeCell="C5" sqref="C5"/>
    </sheetView>
  </sheetViews>
  <sheetFormatPr baseColWidth="10" defaultRowHeight="16.5" x14ac:dyDescent="0.3"/>
  <cols>
    <col min="1" max="1" width="60" style="2" customWidth="1"/>
    <col min="2" max="2" width="23.33203125" style="2" customWidth="1"/>
    <col min="3" max="3" width="24.1640625" style="2" customWidth="1"/>
    <col min="4" max="4" width="32.1640625" style="34" bestFit="1" customWidth="1"/>
    <col min="5" max="5" width="18" style="2" customWidth="1"/>
    <col min="6" max="6" width="13.1640625" style="2" customWidth="1"/>
    <col min="7" max="7" width="10.83203125" style="2" customWidth="1"/>
    <col min="8" max="8" width="15.1640625" style="2" customWidth="1"/>
    <col min="9" max="9" width="21.5" style="2" customWidth="1"/>
    <col min="10" max="10" width="17" style="2" customWidth="1"/>
    <col min="11" max="11" width="12" style="2" customWidth="1"/>
    <col min="12" max="12" width="16.83203125" style="2" customWidth="1"/>
    <col min="13" max="13" width="16.33203125" style="2" customWidth="1"/>
    <col min="14" max="14" width="19.6640625" style="2" customWidth="1"/>
    <col min="15" max="15" width="21.1640625" style="2" customWidth="1"/>
    <col min="16" max="16" width="14.6640625" style="2" customWidth="1"/>
    <col min="17" max="17" width="24.33203125" style="2" customWidth="1"/>
    <col min="18" max="18" width="21.83203125" style="2" customWidth="1"/>
    <col min="19" max="19" width="21.5" style="2" customWidth="1"/>
    <col min="20" max="20" width="20.6640625" style="2" customWidth="1"/>
    <col min="21" max="21" width="22.5" style="2" customWidth="1"/>
    <col min="22" max="22" width="21.6640625" style="2" customWidth="1"/>
    <col min="23" max="23" width="21.1640625" style="2" customWidth="1"/>
    <col min="24" max="24" width="23.83203125" style="2" customWidth="1"/>
    <col min="25" max="26" width="20.6640625" style="2" customWidth="1"/>
    <col min="27" max="27" width="15.6640625" style="2" customWidth="1"/>
    <col min="28" max="28" width="22.33203125" style="2" customWidth="1"/>
    <col min="29" max="29" width="20.33203125" style="2" customWidth="1"/>
    <col min="30" max="30" width="23.33203125" style="2" customWidth="1"/>
    <col min="31" max="31" width="21" style="2" customWidth="1"/>
    <col min="32" max="32" width="21.1640625" style="2" customWidth="1"/>
    <col min="33" max="33" width="20.1640625" style="2" customWidth="1"/>
    <col min="34" max="34" width="23.6640625" style="2" customWidth="1"/>
    <col min="35" max="35" width="20.83203125" style="2" customWidth="1"/>
    <col min="36" max="36" width="22.83203125" style="2" customWidth="1"/>
    <col min="37" max="37" width="22.1640625" style="2" customWidth="1"/>
    <col min="38" max="38" width="24.1640625" style="2" customWidth="1"/>
    <col min="39" max="39" width="16.1640625" style="2" customWidth="1"/>
    <col min="40" max="40" width="24" style="2" customWidth="1"/>
    <col min="41" max="41" width="19.83203125" style="2" customWidth="1"/>
    <col min="42" max="42" width="24.83203125" style="2" customWidth="1"/>
    <col min="43" max="43" width="21.5" style="2" customWidth="1"/>
    <col min="44" max="44" width="21.33203125" style="2" customWidth="1"/>
    <col min="45" max="45" width="18.1640625" style="2" customWidth="1"/>
    <col min="46" max="46" width="24" style="2" customWidth="1"/>
    <col min="47" max="47" width="18.1640625" style="2" customWidth="1"/>
    <col min="48" max="48" width="25.5" style="2" customWidth="1"/>
    <col min="49" max="49" width="21" style="2" customWidth="1"/>
    <col min="50" max="50" width="23.5" style="2" customWidth="1"/>
    <col min="51" max="51" width="16.33203125" style="2" customWidth="1"/>
    <col min="52" max="52" width="21" style="2" customWidth="1"/>
    <col min="53" max="53" width="21.83203125" style="2" customWidth="1"/>
    <col min="54" max="54" width="18.33203125" style="2" customWidth="1"/>
    <col min="55" max="55" width="23" style="2" customWidth="1"/>
    <col min="56" max="56" width="20.33203125" style="2" customWidth="1"/>
    <col min="57" max="57" width="18.83203125" style="2" customWidth="1"/>
    <col min="58" max="58" width="15.83203125" style="2" customWidth="1"/>
    <col min="59" max="16384" width="12" style="2"/>
  </cols>
  <sheetData>
    <row r="1" spans="1:58" ht="22.5" customHeight="1" x14ac:dyDescent="0.3">
      <c r="A1" s="3" t="s">
        <v>126</v>
      </c>
      <c r="B1" s="4"/>
      <c r="C1" s="4"/>
      <c r="I1" s="3"/>
      <c r="J1" s="4"/>
      <c r="K1" s="4"/>
      <c r="O1" s="3"/>
      <c r="P1" s="4"/>
      <c r="Q1" s="4"/>
      <c r="V1" s="3"/>
      <c r="W1" s="4"/>
      <c r="X1" s="4"/>
      <c r="AC1" s="3"/>
      <c r="AD1" s="4"/>
      <c r="AE1" s="4"/>
      <c r="AI1" s="3"/>
      <c r="AJ1" s="4"/>
      <c r="AK1" s="4"/>
      <c r="AO1" s="3"/>
      <c r="AP1" s="4"/>
      <c r="AQ1" s="4"/>
      <c r="AU1" s="3"/>
      <c r="AV1" s="4"/>
      <c r="AW1" s="4"/>
      <c r="BA1" s="3"/>
      <c r="BB1" s="4"/>
      <c r="BC1" s="4"/>
    </row>
    <row r="2" spans="1:58" x14ac:dyDescent="0.3">
      <c r="A2" s="5" t="s">
        <v>155</v>
      </c>
      <c r="B2" s="6"/>
      <c r="H2" s="5"/>
      <c r="I2" s="6"/>
      <c r="N2" s="5"/>
      <c r="O2" s="6"/>
      <c r="U2" s="5"/>
      <c r="V2" s="6"/>
      <c r="AB2" s="5"/>
      <c r="AC2" s="6"/>
      <c r="AH2" s="5"/>
      <c r="AI2" s="6"/>
      <c r="AN2" s="5"/>
      <c r="AO2" s="6"/>
      <c r="AT2" s="5"/>
      <c r="AU2" s="6"/>
      <c r="AZ2" s="5"/>
      <c r="BA2" s="6"/>
    </row>
    <row r="4" spans="1:58" x14ac:dyDescent="0.3">
      <c r="A4" s="7" t="s">
        <v>160</v>
      </c>
      <c r="B4" s="8"/>
      <c r="C4" s="8"/>
      <c r="H4" s="7"/>
      <c r="I4" s="8"/>
      <c r="J4" s="8"/>
      <c r="N4" s="7"/>
      <c r="O4" s="8"/>
      <c r="P4" s="8"/>
      <c r="U4" s="7"/>
      <c r="V4" s="8"/>
      <c r="W4" s="8"/>
      <c r="AB4" s="7"/>
      <c r="AC4" s="8"/>
      <c r="AD4" s="8"/>
      <c r="AH4" s="7"/>
      <c r="AI4" s="8"/>
      <c r="AJ4" s="8"/>
      <c r="AN4" s="7"/>
      <c r="AO4" s="8"/>
      <c r="AP4" s="8"/>
      <c r="AT4" s="7"/>
      <c r="AU4" s="8"/>
      <c r="AV4" s="8"/>
      <c r="AZ4" s="7"/>
      <c r="BA4" s="8"/>
      <c r="BB4" s="8"/>
    </row>
    <row r="5" spans="1:58" ht="12" customHeight="1" x14ac:dyDescent="0.3">
      <c r="A5" s="7"/>
      <c r="B5" s="8"/>
      <c r="C5" s="8"/>
      <c r="H5" s="7"/>
      <c r="I5" s="8"/>
      <c r="J5" s="8"/>
      <c r="N5" s="7"/>
      <c r="O5" s="8"/>
      <c r="P5" s="8"/>
      <c r="U5" s="7"/>
      <c r="V5" s="8"/>
      <c r="W5" s="8"/>
      <c r="AB5" s="7"/>
      <c r="AC5" s="8"/>
      <c r="AD5" s="8"/>
      <c r="AH5" s="7"/>
      <c r="AI5" s="8"/>
      <c r="AJ5" s="8"/>
      <c r="AN5" s="7"/>
      <c r="AO5" s="8"/>
      <c r="AP5" s="8"/>
      <c r="AT5" s="7"/>
      <c r="AU5" s="8"/>
      <c r="AV5" s="8"/>
      <c r="AZ5" s="7"/>
      <c r="BA5" s="8"/>
      <c r="BB5" s="8"/>
    </row>
    <row r="6" spans="1:58" ht="47.25" customHeight="1" x14ac:dyDescent="0.3">
      <c r="A6" s="78" t="s">
        <v>14</v>
      </c>
      <c r="B6" s="78"/>
      <c r="C6" s="78"/>
      <c r="D6" s="78"/>
      <c r="E6" s="78"/>
      <c r="F6" s="78" t="s">
        <v>15</v>
      </c>
      <c r="G6" s="78"/>
      <c r="H6" s="79" t="s">
        <v>16</v>
      </c>
      <c r="I6" s="79"/>
      <c r="J6" s="78" t="s">
        <v>17</v>
      </c>
      <c r="K6" s="78"/>
      <c r="L6" s="78"/>
      <c r="M6" s="78"/>
      <c r="N6" s="76" t="s">
        <v>18</v>
      </c>
      <c r="O6" s="76"/>
      <c r="P6" s="76"/>
      <c r="Q6" s="76"/>
      <c r="R6" s="76"/>
      <c r="S6" s="76"/>
      <c r="T6" s="76"/>
      <c r="U6" s="76" t="s">
        <v>19</v>
      </c>
      <c r="V6" s="76"/>
      <c r="W6" s="76"/>
      <c r="X6" s="76"/>
      <c r="Y6" s="76"/>
      <c r="Z6" s="76"/>
      <c r="AA6" s="76"/>
      <c r="AB6" s="76" t="s">
        <v>20</v>
      </c>
      <c r="AC6" s="76"/>
      <c r="AD6" s="76"/>
      <c r="AE6" s="76"/>
      <c r="AF6" s="76"/>
      <c r="AG6" s="76"/>
      <c r="AH6" s="76" t="s">
        <v>21</v>
      </c>
      <c r="AI6" s="76"/>
      <c r="AJ6" s="76"/>
      <c r="AK6" s="76"/>
      <c r="AL6" s="76"/>
      <c r="AM6" s="76"/>
      <c r="AN6" s="76" t="s">
        <v>22</v>
      </c>
      <c r="AO6" s="76"/>
      <c r="AP6" s="76"/>
      <c r="AQ6" s="76"/>
      <c r="AR6" s="76"/>
      <c r="AS6" s="76"/>
      <c r="AT6" s="76" t="s">
        <v>23</v>
      </c>
      <c r="AU6" s="76"/>
      <c r="AV6" s="76"/>
      <c r="AW6" s="76"/>
      <c r="AX6" s="76"/>
      <c r="AY6" s="76"/>
      <c r="AZ6" s="76" t="s">
        <v>24</v>
      </c>
      <c r="BA6" s="76"/>
      <c r="BB6" s="76"/>
      <c r="BC6" s="76"/>
      <c r="BD6" s="76"/>
      <c r="BE6" s="76"/>
      <c r="BF6" s="76"/>
    </row>
    <row r="7" spans="1:58" ht="65.25" customHeight="1" x14ac:dyDescent="0.3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75" t="s">
        <v>32</v>
      </c>
      <c r="I7" s="75" t="s">
        <v>33</v>
      </c>
      <c r="J7" s="9" t="s">
        <v>34</v>
      </c>
      <c r="K7" s="9" t="s">
        <v>35</v>
      </c>
      <c r="L7" s="9" t="s">
        <v>36</v>
      </c>
      <c r="M7" s="9" t="s">
        <v>37</v>
      </c>
      <c r="N7" s="12" t="s">
        <v>38</v>
      </c>
      <c r="O7" s="10" t="s">
        <v>39</v>
      </c>
      <c r="P7" s="10" t="s">
        <v>40</v>
      </c>
      <c r="Q7" s="10" t="s">
        <v>41</v>
      </c>
      <c r="R7" s="10" t="s">
        <v>42</v>
      </c>
      <c r="S7" s="10" t="s">
        <v>43</v>
      </c>
      <c r="T7" s="10" t="s">
        <v>44</v>
      </c>
      <c r="U7" s="12" t="s">
        <v>45</v>
      </c>
      <c r="V7" s="10" t="s">
        <v>46</v>
      </c>
      <c r="W7" s="10" t="s">
        <v>47</v>
      </c>
      <c r="X7" s="10" t="s">
        <v>48</v>
      </c>
      <c r="Y7" s="10" t="s">
        <v>49</v>
      </c>
      <c r="Z7" s="10" t="s">
        <v>50</v>
      </c>
      <c r="AA7" s="10" t="s">
        <v>51</v>
      </c>
      <c r="AB7" s="10" t="s">
        <v>52</v>
      </c>
      <c r="AC7" s="10" t="s">
        <v>53</v>
      </c>
      <c r="AD7" s="10" t="s">
        <v>54</v>
      </c>
      <c r="AE7" s="10" t="s">
        <v>55</v>
      </c>
      <c r="AF7" s="10" t="s">
        <v>56</v>
      </c>
      <c r="AG7" s="10" t="s">
        <v>57</v>
      </c>
      <c r="AH7" s="10" t="s">
        <v>58</v>
      </c>
      <c r="AI7" s="10" t="s">
        <v>59</v>
      </c>
      <c r="AJ7" s="10" t="s">
        <v>60</v>
      </c>
      <c r="AK7" s="10" t="s">
        <v>61</v>
      </c>
      <c r="AL7" s="10" t="s">
        <v>62</v>
      </c>
      <c r="AM7" s="10" t="s">
        <v>63</v>
      </c>
      <c r="AN7" s="10" t="s">
        <v>64</v>
      </c>
      <c r="AO7" s="10" t="s">
        <v>65</v>
      </c>
      <c r="AP7" s="10" t="s">
        <v>66</v>
      </c>
      <c r="AQ7" s="10" t="s">
        <v>67</v>
      </c>
      <c r="AR7" s="10" t="s">
        <v>68</v>
      </c>
      <c r="AS7" s="10" t="s">
        <v>69</v>
      </c>
      <c r="AT7" s="10" t="s">
        <v>70</v>
      </c>
      <c r="AU7" s="10" t="s">
        <v>71</v>
      </c>
      <c r="AV7" s="11" t="s">
        <v>72</v>
      </c>
      <c r="AW7" s="11" t="s">
        <v>73</v>
      </c>
      <c r="AX7" s="11" t="s">
        <v>74</v>
      </c>
      <c r="AY7" s="11" t="s">
        <v>75</v>
      </c>
      <c r="AZ7" s="12" t="s">
        <v>76</v>
      </c>
      <c r="BA7" s="11" t="s">
        <v>77</v>
      </c>
      <c r="BB7" s="11" t="s">
        <v>78</v>
      </c>
      <c r="BC7" s="11" t="s">
        <v>79</v>
      </c>
      <c r="BD7" s="11" t="s">
        <v>80</v>
      </c>
      <c r="BE7" s="11" t="s">
        <v>81</v>
      </c>
      <c r="BF7" s="11" t="s">
        <v>82</v>
      </c>
    </row>
    <row r="8" spans="1:58" ht="77.25" customHeight="1" x14ac:dyDescent="0.3">
      <c r="A8" s="13" t="s">
        <v>83</v>
      </c>
      <c r="B8" s="14" t="s">
        <v>84</v>
      </c>
      <c r="C8" s="14" t="s">
        <v>85</v>
      </c>
      <c r="D8" s="14" t="s">
        <v>86</v>
      </c>
      <c r="E8" s="14" t="s">
        <v>87</v>
      </c>
      <c r="F8" s="14" t="s">
        <v>88</v>
      </c>
      <c r="G8" s="13" t="s">
        <v>0</v>
      </c>
      <c r="H8" s="13" t="s">
        <v>1</v>
      </c>
      <c r="I8" s="13" t="s">
        <v>2</v>
      </c>
      <c r="J8" s="14" t="s">
        <v>3</v>
      </c>
      <c r="K8" s="15" t="s">
        <v>4</v>
      </c>
      <c r="L8" s="14" t="s">
        <v>5</v>
      </c>
      <c r="M8" s="15" t="s">
        <v>89</v>
      </c>
      <c r="N8" s="15" t="s">
        <v>6</v>
      </c>
      <c r="O8" s="16" t="s">
        <v>7</v>
      </c>
      <c r="P8" s="16" t="s">
        <v>8</v>
      </c>
      <c r="Q8" s="16" t="s">
        <v>9</v>
      </c>
      <c r="R8" s="16" t="s">
        <v>10</v>
      </c>
      <c r="S8" s="16" t="s">
        <v>11</v>
      </c>
      <c r="T8" s="16" t="s">
        <v>12</v>
      </c>
      <c r="U8" s="15" t="s">
        <v>6</v>
      </c>
      <c r="V8" s="16" t="s">
        <v>7</v>
      </c>
      <c r="W8" s="16" t="s">
        <v>8</v>
      </c>
      <c r="X8" s="16" t="s">
        <v>9</v>
      </c>
      <c r="Y8" s="16" t="s">
        <v>10</v>
      </c>
      <c r="Z8" s="16" t="s">
        <v>11</v>
      </c>
      <c r="AA8" s="16" t="s">
        <v>12</v>
      </c>
      <c r="AB8" s="16" t="s">
        <v>7</v>
      </c>
      <c r="AC8" s="16" t="s">
        <v>8</v>
      </c>
      <c r="AD8" s="16" t="s">
        <v>9</v>
      </c>
      <c r="AE8" s="16" t="s">
        <v>10</v>
      </c>
      <c r="AF8" s="16" t="s">
        <v>11</v>
      </c>
      <c r="AG8" s="16" t="s">
        <v>12</v>
      </c>
      <c r="AH8" s="16" t="s">
        <v>7</v>
      </c>
      <c r="AI8" s="16" t="s">
        <v>8</v>
      </c>
      <c r="AJ8" s="16" t="s">
        <v>9</v>
      </c>
      <c r="AK8" s="16" t="s">
        <v>10</v>
      </c>
      <c r="AL8" s="16" t="s">
        <v>11</v>
      </c>
      <c r="AM8" s="16" t="s">
        <v>12</v>
      </c>
      <c r="AN8" s="16" t="s">
        <v>7</v>
      </c>
      <c r="AO8" s="16" t="s">
        <v>8</v>
      </c>
      <c r="AP8" s="16" t="s">
        <v>9</v>
      </c>
      <c r="AQ8" s="16" t="s">
        <v>10</v>
      </c>
      <c r="AR8" s="16" t="s">
        <v>11</v>
      </c>
      <c r="AS8" s="16" t="s">
        <v>12</v>
      </c>
      <c r="AT8" s="16" t="s">
        <v>7</v>
      </c>
      <c r="AU8" s="16" t="s">
        <v>8</v>
      </c>
      <c r="AV8" s="16" t="s">
        <v>9</v>
      </c>
      <c r="AW8" s="16" t="s">
        <v>10</v>
      </c>
      <c r="AX8" s="16" t="s">
        <v>11</v>
      </c>
      <c r="AY8" s="16" t="s">
        <v>12</v>
      </c>
      <c r="AZ8" s="16" t="s">
        <v>6</v>
      </c>
      <c r="BA8" s="16" t="s">
        <v>7</v>
      </c>
      <c r="BB8" s="16" t="s">
        <v>8</v>
      </c>
      <c r="BC8" s="16" t="s">
        <v>9</v>
      </c>
      <c r="BD8" s="16" t="s">
        <v>10</v>
      </c>
      <c r="BE8" s="16" t="s">
        <v>11</v>
      </c>
      <c r="BF8" s="16" t="s">
        <v>12</v>
      </c>
    </row>
    <row r="9" spans="1:58" ht="81" customHeight="1" x14ac:dyDescent="0.3">
      <c r="A9" s="10" t="s">
        <v>169</v>
      </c>
      <c r="B9" s="14" t="s">
        <v>134</v>
      </c>
      <c r="C9" s="14" t="s">
        <v>134</v>
      </c>
      <c r="D9" s="14" t="s">
        <v>136</v>
      </c>
      <c r="E9" s="14" t="s">
        <v>139</v>
      </c>
      <c r="F9" s="14" t="s">
        <v>162</v>
      </c>
      <c r="G9" s="13" t="s">
        <v>143</v>
      </c>
      <c r="H9" s="13" t="s">
        <v>145</v>
      </c>
      <c r="I9" s="13" t="s">
        <v>146</v>
      </c>
      <c r="J9" s="14">
        <v>24601</v>
      </c>
      <c r="K9" s="15" t="s">
        <v>148</v>
      </c>
      <c r="L9" s="14" t="s">
        <v>163</v>
      </c>
      <c r="M9" s="15" t="s">
        <v>147</v>
      </c>
      <c r="N9" s="13" t="s">
        <v>153</v>
      </c>
      <c r="O9" s="38">
        <v>850000</v>
      </c>
      <c r="P9" s="16">
        <v>0</v>
      </c>
      <c r="Q9" s="16">
        <v>0</v>
      </c>
      <c r="R9" s="16">
        <v>0</v>
      </c>
      <c r="S9" s="38">
        <f>Tabla2[[#This Row],[MONTO TOTAL (aprobado) ]]</f>
        <v>850000</v>
      </c>
      <c r="T9" s="16">
        <v>0</v>
      </c>
      <c r="U9" s="64" t="s">
        <v>184</v>
      </c>
      <c r="V9" s="60">
        <v>850000</v>
      </c>
      <c r="W9" s="16">
        <f ca="1">SUM(Tabla2[[#This Row],[INGRESOS DE FUENTE LOCAL            (modificado)]:[RECURSOS ESTATALES (modificado)]])</f>
        <v>0</v>
      </c>
      <c r="X9" s="16">
        <f ca="1">SUM(Tabla2[[#This Row],[INGRESOS DE FUENTE LOCAL            (modificado)]:[RECURSOS ESTATALES (modificado)]])</f>
        <v>0</v>
      </c>
      <c r="Y9" s="16">
        <f ca="1">SUM(Tabla2[[#This Row],[INGRESOS DE FUENTE LOCAL            (modificado)]:[RECURSOS ESTATALES (modificado)]])</f>
        <v>0</v>
      </c>
      <c r="Z9" s="60">
        <f>Tabla2[[#This Row],[MONTO TOTAL     (modificado)]]</f>
        <v>850000</v>
      </c>
      <c r="AA9" s="16">
        <f ca="1">SUM(Tabla2[[#This Row],[INGRESOS DE FUENTE LOCAL            (modificado)]:[RECURSOS ESTATALES (modificado)]])</f>
        <v>0</v>
      </c>
      <c r="AB9" s="38">
        <v>850000</v>
      </c>
      <c r="AC9" s="16">
        <v>0</v>
      </c>
      <c r="AD9" s="16">
        <v>0</v>
      </c>
      <c r="AE9" s="16">
        <v>0</v>
      </c>
      <c r="AF9" s="38">
        <f>Tabla2[[#This Row],[MONTO TOTAL (comprometido)]]</f>
        <v>850000</v>
      </c>
      <c r="AG9" s="16">
        <v>0</v>
      </c>
      <c r="AH9" s="38">
        <v>499999.44</v>
      </c>
      <c r="AI9" s="16">
        <v>0</v>
      </c>
      <c r="AJ9" s="16">
        <v>0</v>
      </c>
      <c r="AK9" s="16">
        <v>0</v>
      </c>
      <c r="AL9" s="38">
        <f>Tabla2[[#This Row],[MONTO TOTAL      (devengado)]]</f>
        <v>499999.44</v>
      </c>
      <c r="AM9" s="16">
        <v>0</v>
      </c>
      <c r="AN9" s="38">
        <v>499999.44</v>
      </c>
      <c r="AO9" s="16">
        <v>0</v>
      </c>
      <c r="AP9" s="16">
        <v>0</v>
      </c>
      <c r="AQ9" s="16">
        <v>0</v>
      </c>
      <c r="AR9" s="38">
        <f>Tabla2[[#This Row],[MONTO TOTAL        (ejercido)]]</f>
        <v>499999.44</v>
      </c>
      <c r="AS9" s="16">
        <v>0</v>
      </c>
      <c r="AT9" s="38">
        <v>499999.44</v>
      </c>
      <c r="AU9" s="16">
        <v>0</v>
      </c>
      <c r="AV9" s="16">
        <v>0</v>
      </c>
      <c r="AW9" s="16">
        <v>0</v>
      </c>
      <c r="AX9" s="38">
        <f>Tabla2[[#This Row],[MONTO TOTAL         (pagado)]]</f>
        <v>499999.44</v>
      </c>
      <c r="AY9" s="16">
        <v>0</v>
      </c>
      <c r="AZ9" s="16" t="s">
        <v>154</v>
      </c>
      <c r="BA9" s="38">
        <f>Tabla2[[#This Row],[MONTO TOTAL (comprometido)]]-Tabla2[[#This Row],[MONTO TOTAL         (pagado)]]</f>
        <v>350000.56</v>
      </c>
      <c r="BB9" s="16">
        <v>0</v>
      </c>
      <c r="BC9" s="16">
        <v>0</v>
      </c>
      <c r="BD9" s="16">
        <v>0</v>
      </c>
      <c r="BE9" s="38">
        <f>Tabla3[[#This Row],[MONTO TOTAL       (por ejercer)]]</f>
        <v>350000.56</v>
      </c>
      <c r="BF9" s="16">
        <v>0</v>
      </c>
    </row>
    <row r="10" spans="1:58" ht="64.5" customHeight="1" x14ac:dyDescent="0.3">
      <c r="A10" s="10" t="s">
        <v>130</v>
      </c>
      <c r="B10" s="14" t="s">
        <v>134</v>
      </c>
      <c r="C10" s="14" t="s">
        <v>134</v>
      </c>
      <c r="D10" s="14" t="s">
        <v>136</v>
      </c>
      <c r="E10" s="14" t="s">
        <v>139</v>
      </c>
      <c r="F10" s="14" t="s">
        <v>140</v>
      </c>
      <c r="G10" s="13" t="s">
        <v>143</v>
      </c>
      <c r="H10" s="13" t="s">
        <v>145</v>
      </c>
      <c r="I10" s="13" t="s">
        <v>146</v>
      </c>
      <c r="J10" s="14" t="s">
        <v>149</v>
      </c>
      <c r="K10" s="15" t="s">
        <v>148</v>
      </c>
      <c r="L10" s="14" t="s">
        <v>150</v>
      </c>
      <c r="M10" s="15" t="s">
        <v>147</v>
      </c>
      <c r="N10" s="13" t="s">
        <v>153</v>
      </c>
      <c r="O10" s="38">
        <v>938825.31</v>
      </c>
      <c r="P10" s="16">
        <v>0</v>
      </c>
      <c r="Q10" s="16">
        <v>0</v>
      </c>
      <c r="R10" s="16">
        <v>0</v>
      </c>
      <c r="S10" s="38">
        <f>Tabla2[[#This Row],[MONTO TOTAL (aprobado) ]]</f>
        <v>938825.31</v>
      </c>
      <c r="T10" s="16">
        <v>0</v>
      </c>
      <c r="U10" s="64" t="s">
        <v>184</v>
      </c>
      <c r="V10" s="60">
        <v>938825.31</v>
      </c>
      <c r="W10" s="16">
        <f ca="1">SUM(Tabla2[[#This Row],[INGRESOS DE FUENTE LOCAL            (modificado)]:[RECURSOS ESTATALES (modificado)]])</f>
        <v>0</v>
      </c>
      <c r="X10" s="16">
        <f ca="1">SUM(Tabla2[[#This Row],[INGRESOS DE FUENTE LOCAL            (modificado)]:[RECURSOS ESTATALES (modificado)]])</f>
        <v>0</v>
      </c>
      <c r="Y10" s="16">
        <f ca="1">SUM(Tabla2[[#This Row],[INGRESOS DE FUENTE LOCAL            (modificado)]:[RECURSOS ESTATALES (modificado)]])</f>
        <v>0</v>
      </c>
      <c r="Z10" s="60">
        <f>Tabla2[[#This Row],[MONTO TOTAL     (modificado)]]</f>
        <v>938825.31</v>
      </c>
      <c r="AA10" s="16">
        <f ca="1">SUM(Tabla2[[#This Row],[INGRESOS DE FUENTE LOCAL            (modificado)]:[RECURSOS ESTATALES (modificado)]])</f>
        <v>0</v>
      </c>
      <c r="AB10" s="38">
        <v>938825.31</v>
      </c>
      <c r="AC10" s="16">
        <v>0</v>
      </c>
      <c r="AD10" s="16">
        <v>0</v>
      </c>
      <c r="AE10" s="16">
        <v>0</v>
      </c>
      <c r="AF10" s="38">
        <f>Tabla2[[#This Row],[MONTO TOTAL (comprometido)]]</f>
        <v>938825.31</v>
      </c>
      <c r="AG10" s="16">
        <v>0</v>
      </c>
      <c r="AH10" s="38">
        <v>898908.01</v>
      </c>
      <c r="AI10" s="16">
        <v>0</v>
      </c>
      <c r="AJ10" s="16">
        <v>0</v>
      </c>
      <c r="AK10" s="16">
        <v>0</v>
      </c>
      <c r="AL10" s="38">
        <f>Tabla2[[#This Row],[MONTO TOTAL      (devengado)]]</f>
        <v>898908.01</v>
      </c>
      <c r="AM10" s="16">
        <v>0</v>
      </c>
      <c r="AN10" s="38">
        <v>898908.01</v>
      </c>
      <c r="AO10" s="16">
        <v>0</v>
      </c>
      <c r="AP10" s="16">
        <v>0</v>
      </c>
      <c r="AQ10" s="16">
        <v>0</v>
      </c>
      <c r="AR10" s="38">
        <f>Tabla2[[#This Row],[MONTO TOTAL        (ejercido)]]</f>
        <v>898908.01</v>
      </c>
      <c r="AS10" s="16">
        <v>0</v>
      </c>
      <c r="AT10" s="38">
        <v>898908.01</v>
      </c>
      <c r="AU10" s="16">
        <v>0</v>
      </c>
      <c r="AV10" s="16">
        <v>0</v>
      </c>
      <c r="AW10" s="16">
        <v>0</v>
      </c>
      <c r="AX10" s="38">
        <f>Tabla2[[#This Row],[MONTO TOTAL         (pagado)]]</f>
        <v>898908.01</v>
      </c>
      <c r="AY10" s="16">
        <v>0</v>
      </c>
      <c r="AZ10" s="16" t="s">
        <v>154</v>
      </c>
      <c r="BA10" s="38">
        <f>Tabla2[[#This Row],[MONTO TOTAL (comprometido)]]-Tabla2[[#This Row],[MONTO TOTAL         (pagado)]]</f>
        <v>39917.300000000047</v>
      </c>
      <c r="BB10" s="16">
        <v>0</v>
      </c>
      <c r="BC10" s="16">
        <v>0</v>
      </c>
      <c r="BD10" s="16">
        <v>0</v>
      </c>
      <c r="BE10" s="38">
        <f>Tabla3[[#This Row],[MONTO TOTAL       (por ejercer)]]</f>
        <v>39917.300000000047</v>
      </c>
      <c r="BF10" s="16">
        <v>0</v>
      </c>
    </row>
    <row r="11" spans="1:58" ht="60" customHeight="1" x14ac:dyDescent="0.3">
      <c r="A11" s="10" t="s">
        <v>131</v>
      </c>
      <c r="B11" s="14" t="s">
        <v>134</v>
      </c>
      <c r="C11" s="14" t="s">
        <v>134</v>
      </c>
      <c r="D11" s="14" t="s">
        <v>136</v>
      </c>
      <c r="E11" s="14" t="s">
        <v>139</v>
      </c>
      <c r="F11" s="14" t="s">
        <v>141</v>
      </c>
      <c r="G11" s="13" t="s">
        <v>143</v>
      </c>
      <c r="H11" s="13" t="s">
        <v>145</v>
      </c>
      <c r="I11" s="13" t="s">
        <v>146</v>
      </c>
      <c r="J11" s="14" t="s">
        <v>161</v>
      </c>
      <c r="K11" s="15" t="s">
        <v>148</v>
      </c>
      <c r="L11" s="14" t="s">
        <v>151</v>
      </c>
      <c r="M11" s="15" t="s">
        <v>147</v>
      </c>
      <c r="N11" s="13" t="s">
        <v>153</v>
      </c>
      <c r="O11" s="38">
        <v>1000000</v>
      </c>
      <c r="P11" s="16">
        <v>0</v>
      </c>
      <c r="Q11" s="16">
        <v>0</v>
      </c>
      <c r="R11" s="16">
        <v>0</v>
      </c>
      <c r="S11" s="38">
        <f>Tabla2[[#This Row],[MONTO TOTAL (aprobado) ]]</f>
        <v>1000000</v>
      </c>
      <c r="T11" s="16">
        <v>0</v>
      </c>
      <c r="U11" s="64" t="s">
        <v>184</v>
      </c>
      <c r="V11" s="60">
        <v>1000000</v>
      </c>
      <c r="W11" s="16">
        <f ca="1">SUM(Tabla2[[#This Row],[INGRESOS DE FUENTE LOCAL            (modificado)]:[RECURSOS ESTATALES (modificado)]])</f>
        <v>0</v>
      </c>
      <c r="X11" s="16">
        <f ca="1">SUM(Tabla2[[#This Row],[INGRESOS DE FUENTE LOCAL            (modificado)]:[RECURSOS ESTATALES (modificado)]])</f>
        <v>0</v>
      </c>
      <c r="Y11" s="16">
        <f ca="1">SUM(Tabla2[[#This Row],[INGRESOS DE FUENTE LOCAL            (modificado)]:[RECURSOS ESTATALES (modificado)]])</f>
        <v>0</v>
      </c>
      <c r="Z11" s="60">
        <f>Tabla2[[#This Row],[MONTO TOTAL     (modificado)]]</f>
        <v>1000000</v>
      </c>
      <c r="AA11" s="16">
        <f ca="1">SUM(Tabla2[[#This Row],[INGRESOS DE FUENTE LOCAL            (modificado)]:[RECURSOS ESTATALES (modificado)]])</f>
        <v>0</v>
      </c>
      <c r="AB11" s="38">
        <v>1000000</v>
      </c>
      <c r="AC11" s="16">
        <v>0</v>
      </c>
      <c r="AD11" s="16">
        <v>0</v>
      </c>
      <c r="AE11" s="16">
        <v>0</v>
      </c>
      <c r="AF11" s="38">
        <f>Tabla2[[#This Row],[MONTO TOTAL (comprometido)]]</f>
        <v>1000000</v>
      </c>
      <c r="AG11" s="16">
        <v>0</v>
      </c>
      <c r="AH11" s="38">
        <v>965080.71</v>
      </c>
      <c r="AI11" s="16">
        <v>0</v>
      </c>
      <c r="AJ11" s="16">
        <v>0</v>
      </c>
      <c r="AK11" s="16">
        <v>0</v>
      </c>
      <c r="AL11" s="38">
        <f>Tabla2[[#This Row],[MONTO TOTAL      (devengado)]]</f>
        <v>965080.71</v>
      </c>
      <c r="AM11" s="16">
        <v>0</v>
      </c>
      <c r="AN11" s="38">
        <v>965080.71</v>
      </c>
      <c r="AO11" s="16">
        <v>0</v>
      </c>
      <c r="AP11" s="16">
        <v>0</v>
      </c>
      <c r="AQ11" s="16">
        <v>0</v>
      </c>
      <c r="AR11" s="38">
        <f>Tabla2[[#This Row],[MONTO TOTAL        (ejercido)]]</f>
        <v>965080.71</v>
      </c>
      <c r="AS11" s="16">
        <v>0</v>
      </c>
      <c r="AT11" s="38">
        <v>965080.71</v>
      </c>
      <c r="AU11" s="16">
        <v>0</v>
      </c>
      <c r="AV11" s="16">
        <v>0</v>
      </c>
      <c r="AW11" s="16">
        <v>0</v>
      </c>
      <c r="AX11" s="38">
        <f>Tabla2[[#This Row],[MONTO TOTAL         (pagado)]]</f>
        <v>965080.71</v>
      </c>
      <c r="AY11" s="16">
        <v>0</v>
      </c>
      <c r="AZ11" s="16" t="s">
        <v>154</v>
      </c>
      <c r="BA11" s="38">
        <f>Tabla2[[#This Row],[MONTO TOTAL (comprometido)]]-Tabla2[[#This Row],[MONTO TOTAL         (pagado)]]</f>
        <v>34919.290000000037</v>
      </c>
      <c r="BB11" s="16">
        <v>0</v>
      </c>
      <c r="BC11" s="16">
        <v>0</v>
      </c>
      <c r="BD11" s="16">
        <v>0</v>
      </c>
      <c r="BE11" s="38">
        <f>Tabla3[[#This Row],[MONTO TOTAL       (por ejercer)]]</f>
        <v>34919.290000000037</v>
      </c>
      <c r="BF11" s="16">
        <v>0</v>
      </c>
    </row>
    <row r="12" spans="1:58" ht="64.5" customHeight="1" x14ac:dyDescent="0.3">
      <c r="A12" s="61" t="s">
        <v>132</v>
      </c>
      <c r="B12" s="14" t="s">
        <v>134</v>
      </c>
      <c r="C12" s="14" t="s">
        <v>134</v>
      </c>
      <c r="D12" s="14" t="s">
        <v>137</v>
      </c>
      <c r="E12" s="14" t="s">
        <v>139</v>
      </c>
      <c r="F12" s="14" t="s">
        <v>142</v>
      </c>
      <c r="G12" s="13" t="s">
        <v>144</v>
      </c>
      <c r="H12" s="13" t="s">
        <v>145</v>
      </c>
      <c r="I12" s="13" t="s">
        <v>146</v>
      </c>
      <c r="J12" s="14">
        <v>61605</v>
      </c>
      <c r="K12" s="15" t="s">
        <v>148</v>
      </c>
      <c r="L12" s="14" t="s">
        <v>152</v>
      </c>
      <c r="M12" s="15" t="s">
        <v>147</v>
      </c>
      <c r="N12" s="13" t="s">
        <v>153</v>
      </c>
      <c r="O12" s="38">
        <v>1745000</v>
      </c>
      <c r="P12" s="16">
        <v>0</v>
      </c>
      <c r="Q12" s="16">
        <v>0</v>
      </c>
      <c r="R12" s="16">
        <v>0</v>
      </c>
      <c r="S12" s="38">
        <f>Tabla2[[#This Row],[MONTO TOTAL (aprobado) ]]</f>
        <v>1745000</v>
      </c>
      <c r="T12" s="16">
        <v>0</v>
      </c>
      <c r="U12" s="64" t="s">
        <v>184</v>
      </c>
      <c r="V12" s="60">
        <v>2070000</v>
      </c>
      <c r="W12" s="16">
        <f ca="1">SUM(Tabla2[[#This Row],[INGRESOS DE FUENTE LOCAL            (modificado)]:[RECURSOS ESTATALES (modificado)]])</f>
        <v>0</v>
      </c>
      <c r="X12" s="16">
        <f ca="1">SUM(Tabla2[[#This Row],[INGRESOS DE FUENTE LOCAL            (modificado)]:[RECURSOS ESTATALES (modificado)]])</f>
        <v>0</v>
      </c>
      <c r="Y12" s="16">
        <f ca="1">SUM(Tabla2[[#This Row],[INGRESOS DE FUENTE LOCAL            (modificado)]:[RECURSOS ESTATALES (modificado)]])</f>
        <v>0</v>
      </c>
      <c r="Z12" s="60">
        <f>Tabla2[[#This Row],[MONTO TOTAL     (modificado)]]</f>
        <v>2070000</v>
      </c>
      <c r="AA12" s="16">
        <f ca="1">SUM(Tabla2[[#This Row],[INGRESOS DE FUENTE LOCAL            (modificado)]:[RECURSOS ESTATALES (modificado)]])</f>
        <v>0</v>
      </c>
      <c r="AB12" s="38">
        <v>2070000</v>
      </c>
      <c r="AC12" s="16">
        <v>0</v>
      </c>
      <c r="AD12" s="16">
        <v>0</v>
      </c>
      <c r="AE12" s="16">
        <v>0</v>
      </c>
      <c r="AF12" s="38">
        <f>Tabla2[[#This Row],[MONTO TOTAL (comprometido)]]</f>
        <v>2070000</v>
      </c>
      <c r="AG12" s="16">
        <v>0</v>
      </c>
      <c r="AH12" s="38">
        <v>2070000</v>
      </c>
      <c r="AI12" s="16">
        <v>0</v>
      </c>
      <c r="AJ12" s="16">
        <v>0</v>
      </c>
      <c r="AK12" s="16">
        <v>0</v>
      </c>
      <c r="AL12" s="38">
        <f>Tabla2[[#This Row],[MONTO TOTAL      (devengado)]]</f>
        <v>2070000</v>
      </c>
      <c r="AM12" s="16">
        <v>0</v>
      </c>
      <c r="AN12" s="38">
        <v>2070000</v>
      </c>
      <c r="AO12" s="16">
        <v>0</v>
      </c>
      <c r="AP12" s="16">
        <v>0</v>
      </c>
      <c r="AQ12" s="16">
        <v>0</v>
      </c>
      <c r="AR12" s="38">
        <f>Tabla2[[#This Row],[MONTO TOTAL        (ejercido)]]</f>
        <v>2070000</v>
      </c>
      <c r="AS12" s="16">
        <v>0</v>
      </c>
      <c r="AT12" s="38">
        <v>2070000</v>
      </c>
      <c r="AU12" s="16">
        <v>0</v>
      </c>
      <c r="AV12" s="16">
        <v>0</v>
      </c>
      <c r="AW12" s="16">
        <v>0</v>
      </c>
      <c r="AX12" s="38">
        <f>Tabla2[[#This Row],[MONTO TOTAL         (pagado)]]</f>
        <v>2070000</v>
      </c>
      <c r="AY12" s="16">
        <v>0</v>
      </c>
      <c r="AZ12" s="16" t="s">
        <v>154</v>
      </c>
      <c r="BA12" s="62">
        <f>Tabla2[[#This Row],[MONTO TOTAL (comprometido)]]-Tabla2[[#This Row],[MONTO TOTAL         (pagado)]]</f>
        <v>0</v>
      </c>
      <c r="BB12" s="16">
        <v>0</v>
      </c>
      <c r="BC12" s="16">
        <v>0</v>
      </c>
      <c r="BD12" s="16">
        <v>0</v>
      </c>
      <c r="BE12" s="62">
        <f>Tabla3[[#This Row],[MONTO TOTAL       (por ejercer)]]</f>
        <v>0</v>
      </c>
      <c r="BF12" s="16">
        <v>0</v>
      </c>
    </row>
    <row r="13" spans="1:58" ht="93.75" customHeight="1" x14ac:dyDescent="0.3">
      <c r="A13" s="10" t="s">
        <v>170</v>
      </c>
      <c r="B13" s="14" t="s">
        <v>134</v>
      </c>
      <c r="C13" s="14" t="s">
        <v>164</v>
      </c>
      <c r="D13" s="14" t="s">
        <v>137</v>
      </c>
      <c r="E13" s="14" t="s">
        <v>139</v>
      </c>
      <c r="F13" s="14" t="s">
        <v>165</v>
      </c>
      <c r="G13" s="13" t="s">
        <v>144</v>
      </c>
      <c r="H13" s="13" t="s">
        <v>145</v>
      </c>
      <c r="I13" s="13" t="s">
        <v>146</v>
      </c>
      <c r="J13" s="14">
        <v>61605</v>
      </c>
      <c r="K13" s="15" t="s">
        <v>148</v>
      </c>
      <c r="L13" s="14" t="s">
        <v>152</v>
      </c>
      <c r="M13" s="15" t="s">
        <v>147</v>
      </c>
      <c r="N13" s="13" t="s">
        <v>153</v>
      </c>
      <c r="O13" s="60">
        <v>888898.68</v>
      </c>
      <c r="P13" s="16">
        <v>0</v>
      </c>
      <c r="Q13" s="16">
        <v>0</v>
      </c>
      <c r="R13" s="16">
        <v>0</v>
      </c>
      <c r="S13" s="38">
        <v>565798.68000000005</v>
      </c>
      <c r="T13" s="60">
        <v>323100</v>
      </c>
      <c r="U13" s="64" t="s">
        <v>184</v>
      </c>
      <c r="V13" s="60">
        <v>1773133.41</v>
      </c>
      <c r="W13" s="16">
        <f ca="1">SUM(Tabla2[[#This Row],[INGRESOS DE FUENTE LOCAL            (modificado)]:[RECURSOS ESTATALES (modificado)]])</f>
        <v>0</v>
      </c>
      <c r="X13" s="16">
        <f ca="1">SUM(Tabla2[[#This Row],[INGRESOS DE FUENTE LOCAL            (modificado)]:[RECURSOS ESTATALES (modificado)]])</f>
        <v>0</v>
      </c>
      <c r="Y13" s="16">
        <f ca="1">SUM(Tabla2[[#This Row],[INGRESOS DE FUENTE LOCAL            (modificado)]:[RECURSOS ESTATALES (modificado)]])</f>
        <v>0</v>
      </c>
      <c r="Z13" s="60">
        <v>1450033.41</v>
      </c>
      <c r="AA13" s="60">
        <v>323100</v>
      </c>
      <c r="AB13" s="38">
        <v>1450033.41</v>
      </c>
      <c r="AC13" s="16">
        <v>0</v>
      </c>
      <c r="AD13" s="16">
        <v>0</v>
      </c>
      <c r="AE13" s="16">
        <v>0</v>
      </c>
      <c r="AF13" s="38">
        <f>Tabla2[[#This Row],[MONTO TOTAL (comprometido)]]</f>
        <v>1450033.41</v>
      </c>
      <c r="AG13" s="16">
        <v>0</v>
      </c>
      <c r="AH13" s="38">
        <v>1450033.41</v>
      </c>
      <c r="AI13" s="16">
        <v>0</v>
      </c>
      <c r="AJ13" s="16">
        <v>0</v>
      </c>
      <c r="AK13" s="16">
        <v>0</v>
      </c>
      <c r="AL13" s="38">
        <f>Tabla2[[#This Row],[MONTO TOTAL      (devengado)]]</f>
        <v>1450033.41</v>
      </c>
      <c r="AM13" s="16">
        <v>0</v>
      </c>
      <c r="AN13" s="38">
        <v>1450033.41</v>
      </c>
      <c r="AO13" s="16">
        <v>0</v>
      </c>
      <c r="AP13" s="16">
        <v>0</v>
      </c>
      <c r="AQ13" s="16">
        <v>0</v>
      </c>
      <c r="AR13" s="38">
        <f>Tabla2[[#This Row],[MONTO TOTAL        (ejercido)]]</f>
        <v>1450033.41</v>
      </c>
      <c r="AS13" s="16">
        <v>0</v>
      </c>
      <c r="AT13" s="38">
        <v>1450033.41</v>
      </c>
      <c r="AU13" s="16">
        <v>0</v>
      </c>
      <c r="AV13" s="16">
        <v>0</v>
      </c>
      <c r="AW13" s="16">
        <v>0</v>
      </c>
      <c r="AX13" s="38">
        <f>Tabla2[[#This Row],[MONTO TOTAL         (pagado)]]</f>
        <v>1450033.41</v>
      </c>
      <c r="AY13" s="16">
        <v>0</v>
      </c>
      <c r="AZ13" s="16" t="s">
        <v>154</v>
      </c>
      <c r="BA13" s="62">
        <f>Tabla2[[#This Row],[MONTO TOTAL (comprometido)]]-Tabla2[[#This Row],[MONTO TOTAL         (pagado)]]</f>
        <v>0</v>
      </c>
      <c r="BB13" s="16">
        <v>0</v>
      </c>
      <c r="BC13" s="16">
        <v>0</v>
      </c>
      <c r="BD13" s="16">
        <v>0</v>
      </c>
      <c r="BE13" s="62">
        <f>Tabla3[[#This Row],[MONTO TOTAL       (por ejercer)]]</f>
        <v>0</v>
      </c>
      <c r="BF13" s="16">
        <v>0</v>
      </c>
    </row>
    <row r="14" spans="1:58" ht="69.75" customHeight="1" x14ac:dyDescent="0.3">
      <c r="A14" s="10" t="s">
        <v>133</v>
      </c>
      <c r="B14" s="14" t="s">
        <v>134</v>
      </c>
      <c r="C14" s="14" t="s">
        <v>135</v>
      </c>
      <c r="D14" s="14" t="s">
        <v>138</v>
      </c>
      <c r="E14" s="14" t="s">
        <v>139</v>
      </c>
      <c r="F14" s="14" t="s">
        <v>171</v>
      </c>
      <c r="G14" s="13" t="s">
        <v>172</v>
      </c>
      <c r="H14" s="13" t="s">
        <v>145</v>
      </c>
      <c r="I14" s="13" t="s">
        <v>146</v>
      </c>
      <c r="J14" s="14">
        <v>61605</v>
      </c>
      <c r="K14" s="15" t="s">
        <v>148</v>
      </c>
      <c r="L14" s="14" t="s">
        <v>152</v>
      </c>
      <c r="M14" s="15" t="s">
        <v>147</v>
      </c>
      <c r="N14" s="13" t="s">
        <v>153</v>
      </c>
      <c r="O14" s="38">
        <v>586000</v>
      </c>
      <c r="P14" s="16">
        <v>0</v>
      </c>
      <c r="Q14" s="16">
        <v>0</v>
      </c>
      <c r="R14" s="16">
        <v>0</v>
      </c>
      <c r="S14" s="38">
        <f>Tabla2[[#This Row],[MONTO TOTAL (aprobado) ]]</f>
        <v>586000</v>
      </c>
      <c r="T14" s="16">
        <v>0</v>
      </c>
      <c r="U14" s="64" t="s">
        <v>184</v>
      </c>
      <c r="V14" s="60">
        <v>699156.51</v>
      </c>
      <c r="W14" s="16">
        <f ca="1">SUM(Tabla2[[#This Row],[INGRESOS DE FUENTE LOCAL            (modificado)]:[RECURSOS ESTATALES (modificado)]])</f>
        <v>0</v>
      </c>
      <c r="X14" s="16">
        <f ca="1">SUM(Tabla2[[#This Row],[INGRESOS DE FUENTE LOCAL            (modificado)]:[RECURSOS ESTATALES (modificado)]])</f>
        <v>0</v>
      </c>
      <c r="Y14" s="16">
        <f ca="1">SUM(Tabla2[[#This Row],[INGRESOS DE FUENTE LOCAL            (modificado)]:[RECURSOS ESTATALES (modificado)]])</f>
        <v>0</v>
      </c>
      <c r="Z14" s="60">
        <f>Tabla2[[#This Row],[MONTO TOTAL     (modificado)]]</f>
        <v>699156.51</v>
      </c>
      <c r="AA14" s="16">
        <f ca="1">SUM(Tabla2[[#This Row],[INGRESOS DE FUENTE LOCAL            (modificado)]:[RECURSOS ESTATALES (modificado)]])</f>
        <v>0</v>
      </c>
      <c r="AB14" s="38">
        <v>699156.51</v>
      </c>
      <c r="AC14" s="16">
        <v>0</v>
      </c>
      <c r="AD14" s="16">
        <v>0</v>
      </c>
      <c r="AE14" s="16">
        <v>0</v>
      </c>
      <c r="AF14" s="38">
        <f>Tabla2[[#This Row],[MONTO TOTAL (comprometido)]]</f>
        <v>699156.51</v>
      </c>
      <c r="AG14" s="16">
        <v>0</v>
      </c>
      <c r="AH14" s="38">
        <v>699156.51</v>
      </c>
      <c r="AI14" s="16">
        <v>0</v>
      </c>
      <c r="AJ14" s="16">
        <v>0</v>
      </c>
      <c r="AK14" s="16">
        <v>0</v>
      </c>
      <c r="AL14" s="38">
        <f>Tabla2[[#This Row],[MONTO TOTAL      (devengado)]]</f>
        <v>699156.51</v>
      </c>
      <c r="AM14" s="16">
        <v>0</v>
      </c>
      <c r="AN14" s="38">
        <v>699156.51</v>
      </c>
      <c r="AO14" s="16">
        <v>0</v>
      </c>
      <c r="AP14" s="16">
        <v>0</v>
      </c>
      <c r="AQ14" s="16">
        <v>0</v>
      </c>
      <c r="AR14" s="38">
        <f>Tabla2[[#This Row],[MONTO TOTAL        (ejercido)]]</f>
        <v>699156.51</v>
      </c>
      <c r="AS14" s="16">
        <v>0</v>
      </c>
      <c r="AT14" s="38">
        <v>699156.51</v>
      </c>
      <c r="AU14" s="16">
        <v>0</v>
      </c>
      <c r="AV14" s="16">
        <v>0</v>
      </c>
      <c r="AW14" s="16">
        <v>0</v>
      </c>
      <c r="AX14" s="38">
        <f>Tabla2[[#This Row],[MONTO TOTAL         (pagado)]]</f>
        <v>699156.51</v>
      </c>
      <c r="AY14" s="16">
        <v>0</v>
      </c>
      <c r="AZ14" s="16" t="s">
        <v>154</v>
      </c>
      <c r="BA14" s="62">
        <f>Tabla2[[#This Row],[MONTO TOTAL (comprometido)]]-Tabla2[[#This Row],[MONTO TOTAL         (pagado)]]</f>
        <v>0</v>
      </c>
      <c r="BB14" s="16">
        <v>0</v>
      </c>
      <c r="BC14" s="16">
        <v>0</v>
      </c>
      <c r="BD14" s="16">
        <v>0</v>
      </c>
      <c r="BE14" s="62">
        <f>Tabla3[[#This Row],[MONTO TOTAL       (por ejercer)]]</f>
        <v>0</v>
      </c>
      <c r="BF14" s="16">
        <v>0</v>
      </c>
    </row>
    <row r="15" spans="1:58" ht="89.25" customHeight="1" x14ac:dyDescent="0.3">
      <c r="A15" s="10" t="s">
        <v>173</v>
      </c>
      <c r="B15" s="14" t="s">
        <v>134</v>
      </c>
      <c r="C15" s="14" t="s">
        <v>166</v>
      </c>
      <c r="D15" s="14" t="s">
        <v>138</v>
      </c>
      <c r="E15" s="14" t="s">
        <v>139</v>
      </c>
      <c r="F15" s="14" t="s">
        <v>167</v>
      </c>
      <c r="G15" s="13" t="s">
        <v>168</v>
      </c>
      <c r="H15" s="13" t="s">
        <v>145</v>
      </c>
      <c r="I15" s="13" t="s">
        <v>146</v>
      </c>
      <c r="J15" s="14">
        <v>61605</v>
      </c>
      <c r="K15" s="15" t="s">
        <v>148</v>
      </c>
      <c r="L15" s="14" t="s">
        <v>152</v>
      </c>
      <c r="M15" s="15" t="s">
        <v>147</v>
      </c>
      <c r="N15" s="13" t="s">
        <v>153</v>
      </c>
      <c r="O15" s="60">
        <v>695591.96</v>
      </c>
      <c r="P15" s="16">
        <v>0</v>
      </c>
      <c r="Q15" s="16">
        <v>0</v>
      </c>
      <c r="R15" s="16">
        <v>0</v>
      </c>
      <c r="S15" s="60">
        <v>566351.96</v>
      </c>
      <c r="T15" s="60">
        <v>129240</v>
      </c>
      <c r="U15" s="64" t="s">
        <v>185</v>
      </c>
      <c r="V15" s="60">
        <v>965500</v>
      </c>
      <c r="W15" s="16">
        <v>0</v>
      </c>
      <c r="X15" s="16">
        <v>0</v>
      </c>
      <c r="Y15" s="16">
        <v>0</v>
      </c>
      <c r="Z15" s="60">
        <v>786000</v>
      </c>
      <c r="AA15" s="60">
        <v>179500</v>
      </c>
      <c r="AB15" s="60">
        <v>786000</v>
      </c>
      <c r="AC15" s="16">
        <v>0</v>
      </c>
      <c r="AD15" s="16">
        <v>0</v>
      </c>
      <c r="AE15" s="16">
        <v>0</v>
      </c>
      <c r="AF15" s="60">
        <f>Tabla2[[#This Row],[MONTO TOTAL (comprometido)]]</f>
        <v>786000</v>
      </c>
      <c r="AG15" s="16">
        <v>0</v>
      </c>
      <c r="AH15" s="60">
        <v>786000</v>
      </c>
      <c r="AI15" s="16">
        <v>0</v>
      </c>
      <c r="AJ15" s="16">
        <v>0</v>
      </c>
      <c r="AK15" s="16">
        <v>0</v>
      </c>
      <c r="AL15" s="60">
        <f>Tabla2[[#This Row],[MONTO TOTAL      (devengado)]]</f>
        <v>786000</v>
      </c>
      <c r="AM15" s="16">
        <v>0</v>
      </c>
      <c r="AN15" s="60">
        <v>786000</v>
      </c>
      <c r="AO15" s="16">
        <v>0</v>
      </c>
      <c r="AP15" s="16">
        <v>0</v>
      </c>
      <c r="AQ15" s="16">
        <v>0</v>
      </c>
      <c r="AR15" s="60">
        <f>Tabla2[[#This Row],[MONTO TOTAL        (ejercido)]]</f>
        <v>786000</v>
      </c>
      <c r="AS15" s="16">
        <v>0</v>
      </c>
      <c r="AT15" s="60">
        <v>786000</v>
      </c>
      <c r="AU15" s="16">
        <v>0</v>
      </c>
      <c r="AV15" s="16">
        <v>0</v>
      </c>
      <c r="AW15" s="16">
        <v>0</v>
      </c>
      <c r="AX15" s="60">
        <f>Tabla2[[#This Row],[MONTO TOTAL         (pagado)]]</f>
        <v>786000</v>
      </c>
      <c r="AY15" s="16">
        <v>0</v>
      </c>
      <c r="AZ15" s="16" t="s">
        <v>154</v>
      </c>
      <c r="BA15" s="62">
        <f>Tabla2[[#This Row],[MONTO TOTAL (comprometido)]]-Tabla2[[#This Row],[MONTO TOTAL         (pagado)]]</f>
        <v>0</v>
      </c>
      <c r="BB15" s="16">
        <v>0</v>
      </c>
      <c r="BC15" s="16">
        <v>0</v>
      </c>
      <c r="BD15" s="16">
        <v>0</v>
      </c>
      <c r="BE15" s="62">
        <f>Tabla3[[#This Row],[MONTO TOTAL       (por ejercer)]]</f>
        <v>0</v>
      </c>
      <c r="BF15" s="16">
        <v>0</v>
      </c>
    </row>
    <row r="16" spans="1:58" ht="82.5" customHeight="1" x14ac:dyDescent="0.3">
      <c r="A16" s="10" t="s">
        <v>174</v>
      </c>
      <c r="B16" s="14" t="s">
        <v>134</v>
      </c>
      <c r="C16" s="14" t="s">
        <v>176</v>
      </c>
      <c r="D16" s="14" t="s">
        <v>136</v>
      </c>
      <c r="E16" s="14" t="s">
        <v>139</v>
      </c>
      <c r="F16" s="14" t="s">
        <v>177</v>
      </c>
      <c r="G16" s="13" t="s">
        <v>178</v>
      </c>
      <c r="H16" s="13" t="s">
        <v>179</v>
      </c>
      <c r="I16" s="13" t="s">
        <v>180</v>
      </c>
      <c r="J16" s="14" t="s">
        <v>181</v>
      </c>
      <c r="K16" s="15" t="s">
        <v>148</v>
      </c>
      <c r="L16" s="14" t="s">
        <v>182</v>
      </c>
      <c r="M16" s="15" t="s">
        <v>147</v>
      </c>
      <c r="N16" s="13" t="s">
        <v>183</v>
      </c>
      <c r="O16" s="38">
        <v>257242.5</v>
      </c>
      <c r="P16" s="16">
        <v>0</v>
      </c>
      <c r="Q16" s="16">
        <v>0</v>
      </c>
      <c r="R16" s="16">
        <v>0</v>
      </c>
      <c r="S16" s="38">
        <v>257242.5</v>
      </c>
      <c r="T16" s="16">
        <v>0</v>
      </c>
      <c r="U16" s="64" t="s">
        <v>185</v>
      </c>
      <c r="V16" s="60">
        <v>257242.5</v>
      </c>
      <c r="W16" s="16">
        <v>0</v>
      </c>
      <c r="X16" s="16">
        <v>0</v>
      </c>
      <c r="Y16" s="16">
        <v>0</v>
      </c>
      <c r="Z16" s="60">
        <f>Tabla2[[#This Row],[MONTO TOTAL     (modificado)]]</f>
        <v>257242.5</v>
      </c>
      <c r="AA16" s="16">
        <v>0</v>
      </c>
      <c r="AB16" s="38">
        <v>257242.5</v>
      </c>
      <c r="AC16" s="16">
        <v>0</v>
      </c>
      <c r="AD16" s="16">
        <v>0</v>
      </c>
      <c r="AE16" s="16">
        <v>0</v>
      </c>
      <c r="AF16" s="38">
        <v>257242.5</v>
      </c>
      <c r="AG16" s="16">
        <v>0</v>
      </c>
      <c r="AH16" s="38">
        <v>257242.5</v>
      </c>
      <c r="AI16" s="16">
        <v>0</v>
      </c>
      <c r="AJ16" s="16">
        <v>0</v>
      </c>
      <c r="AK16" s="16">
        <v>0</v>
      </c>
      <c r="AL16" s="38">
        <f>Tabla2[[#This Row],[MONTO TOTAL      (devengado)]]</f>
        <v>257242.5</v>
      </c>
      <c r="AM16" s="16">
        <v>0</v>
      </c>
      <c r="AN16" s="38">
        <v>257242.5</v>
      </c>
      <c r="AO16" s="16">
        <v>0</v>
      </c>
      <c r="AP16" s="16">
        <v>0</v>
      </c>
      <c r="AQ16" s="16">
        <v>0</v>
      </c>
      <c r="AR16" s="38">
        <f>Tabla2[[#This Row],[MONTO TOTAL        (ejercido)]]</f>
        <v>257242.5</v>
      </c>
      <c r="AS16" s="16">
        <v>0</v>
      </c>
      <c r="AT16" s="38">
        <v>257242.5</v>
      </c>
      <c r="AU16" s="16">
        <v>0</v>
      </c>
      <c r="AV16" s="16">
        <v>0</v>
      </c>
      <c r="AW16" s="16">
        <v>0</v>
      </c>
      <c r="AX16" s="38">
        <f>Tabla2[[#This Row],[MONTO TOTAL         (pagado)]]</f>
        <v>257242.5</v>
      </c>
      <c r="AY16" s="16">
        <v>0</v>
      </c>
      <c r="AZ16" s="16" t="s">
        <v>154</v>
      </c>
      <c r="BA16" s="62">
        <f>Tabla2[[#This Row],[MONTO TOTAL (comprometido)]]-Tabla2[[#This Row],[MONTO TOTAL         (pagado)]]</f>
        <v>0</v>
      </c>
      <c r="BB16" s="16">
        <v>0</v>
      </c>
      <c r="BC16" s="16">
        <v>0</v>
      </c>
      <c r="BD16" s="16">
        <v>0</v>
      </c>
      <c r="BE16" s="62">
        <f>Tabla3[[#This Row],[MONTO TOTAL       (por ejercer)]]</f>
        <v>0</v>
      </c>
      <c r="BF16" s="16">
        <v>0</v>
      </c>
    </row>
    <row r="17" spans="1:58" s="4" customFormat="1" ht="85.5" customHeight="1" x14ac:dyDescent="0.3">
      <c r="A17" s="63" t="s">
        <v>175</v>
      </c>
      <c r="B17" s="41" t="s">
        <v>134</v>
      </c>
      <c r="C17" s="14" t="s">
        <v>176</v>
      </c>
      <c r="D17" s="41" t="s">
        <v>136</v>
      </c>
      <c r="E17" s="41" t="s">
        <v>139</v>
      </c>
      <c r="F17" s="41" t="s">
        <v>186</v>
      </c>
      <c r="G17" s="42" t="s">
        <v>178</v>
      </c>
      <c r="H17" s="42" t="s">
        <v>179</v>
      </c>
      <c r="I17" s="13" t="s">
        <v>180</v>
      </c>
      <c r="J17" s="41" t="s">
        <v>187</v>
      </c>
      <c r="K17" s="43" t="s">
        <v>148</v>
      </c>
      <c r="L17" s="41" t="s">
        <v>188</v>
      </c>
      <c r="M17" s="43" t="s">
        <v>147</v>
      </c>
      <c r="N17" s="42" t="s">
        <v>183</v>
      </c>
      <c r="O17" s="38">
        <v>82417.5</v>
      </c>
      <c r="P17" s="44">
        <v>0</v>
      </c>
      <c r="Q17" s="44">
        <v>0</v>
      </c>
      <c r="R17" s="44">
        <v>0</v>
      </c>
      <c r="S17" s="38">
        <f>Tabla2[[#This Row],[MONTO TOTAL (aprobado) ]]</f>
        <v>82417.5</v>
      </c>
      <c r="T17" s="44">
        <v>0</v>
      </c>
      <c r="U17" s="65" t="s">
        <v>185</v>
      </c>
      <c r="V17" s="38">
        <v>82417.5</v>
      </c>
      <c r="W17" s="44">
        <v>0</v>
      </c>
      <c r="X17" s="44">
        <v>0</v>
      </c>
      <c r="Y17" s="44">
        <v>0</v>
      </c>
      <c r="Z17" s="38">
        <f>Tabla2[[#This Row],[MONTO TOTAL     (modificado)]]</f>
        <v>82417.5</v>
      </c>
      <c r="AA17" s="44">
        <v>0</v>
      </c>
      <c r="AB17" s="38">
        <v>82417.5</v>
      </c>
      <c r="AC17" s="44">
        <v>0</v>
      </c>
      <c r="AD17" s="44">
        <v>0</v>
      </c>
      <c r="AE17" s="44">
        <v>0</v>
      </c>
      <c r="AF17" s="38">
        <f>Tabla2[[#This Row],[MONTO TOTAL (comprometido)]]</f>
        <v>82417.5</v>
      </c>
      <c r="AG17" s="44">
        <v>0</v>
      </c>
      <c r="AH17" s="38">
        <v>82417.5</v>
      </c>
      <c r="AI17" s="44">
        <v>0</v>
      </c>
      <c r="AJ17" s="44">
        <v>0</v>
      </c>
      <c r="AK17" s="44">
        <v>0</v>
      </c>
      <c r="AL17" s="38">
        <f>Tabla2[[#This Row],[MONTO TOTAL      (devengado)]]</f>
        <v>82417.5</v>
      </c>
      <c r="AM17" s="44">
        <v>0</v>
      </c>
      <c r="AN17" s="38">
        <v>82417.5</v>
      </c>
      <c r="AO17" s="44">
        <v>0</v>
      </c>
      <c r="AP17" s="44">
        <v>0</v>
      </c>
      <c r="AQ17" s="44">
        <v>0</v>
      </c>
      <c r="AR17" s="38">
        <f>Tabla2[[#This Row],[MONTO TOTAL        (ejercido)]]</f>
        <v>82417.5</v>
      </c>
      <c r="AS17" s="44">
        <v>0</v>
      </c>
      <c r="AT17" s="38">
        <v>82417.5</v>
      </c>
      <c r="AU17" s="44">
        <v>0</v>
      </c>
      <c r="AV17" s="44">
        <v>0</v>
      </c>
      <c r="AW17" s="44">
        <v>0</v>
      </c>
      <c r="AX17" s="38">
        <f>Tabla2[[#This Row],[MONTO TOTAL         (pagado)]]</f>
        <v>82417.5</v>
      </c>
      <c r="AY17" s="44">
        <v>0</v>
      </c>
      <c r="AZ17" s="44" t="s">
        <v>154</v>
      </c>
      <c r="BA17" s="53">
        <f>Tabla2[[#This Row],[MONTO TOTAL (comprometido)]]-Tabla2[[#This Row],[MONTO TOTAL         (pagado)]]</f>
        <v>0</v>
      </c>
      <c r="BB17" s="44">
        <f>SUM(AY11:AY16)</f>
        <v>0</v>
      </c>
      <c r="BC17" s="44">
        <v>0</v>
      </c>
      <c r="BD17" s="44">
        <v>0</v>
      </c>
      <c r="BE17" s="53">
        <f>Tabla3[[#This Row],[MONTO TOTAL       (por ejercer)]]</f>
        <v>0</v>
      </c>
      <c r="BF17" s="44">
        <v>0</v>
      </c>
    </row>
    <row r="18" spans="1:58" s="4" customFormat="1" ht="33.75" customHeight="1" x14ac:dyDescent="0.3">
      <c r="A18" s="40"/>
      <c r="B18" s="41"/>
      <c r="C18" s="41"/>
      <c r="D18" s="41"/>
      <c r="E18" s="41"/>
      <c r="F18" s="41"/>
      <c r="G18" s="42"/>
      <c r="H18" s="42"/>
      <c r="I18" s="42"/>
      <c r="J18" s="41"/>
      <c r="K18" s="43"/>
      <c r="L18" s="41"/>
      <c r="M18" s="43"/>
      <c r="N18" s="43"/>
      <c r="O18" s="53"/>
      <c r="P18" s="44"/>
      <c r="Q18" s="44"/>
      <c r="R18" s="44"/>
      <c r="S18" s="53"/>
      <c r="T18" s="44"/>
      <c r="U18" s="44"/>
      <c r="V18" s="44"/>
      <c r="W18" s="44"/>
      <c r="X18" s="44"/>
      <c r="Y18" s="44"/>
      <c r="Z18" s="44"/>
      <c r="AA18" s="44"/>
      <c r="AB18" s="53"/>
      <c r="AC18" s="44"/>
      <c r="AD18" s="44"/>
      <c r="AE18" s="44"/>
      <c r="AF18" s="53"/>
      <c r="AG18" s="44"/>
      <c r="AH18" s="53"/>
      <c r="AI18" s="44"/>
      <c r="AJ18" s="44"/>
      <c r="AK18" s="44"/>
      <c r="AL18" s="53"/>
      <c r="AM18" s="44"/>
      <c r="AN18" s="53"/>
      <c r="AO18" s="44"/>
      <c r="AP18" s="44"/>
      <c r="AQ18" s="44"/>
      <c r="AR18" s="53"/>
      <c r="AS18" s="44"/>
      <c r="AT18" s="53"/>
      <c r="AU18" s="66"/>
      <c r="AV18" s="17"/>
      <c r="AW18" s="17"/>
      <c r="AX18" s="39"/>
      <c r="AY18" s="17"/>
      <c r="AZ18" s="17"/>
      <c r="BA18" s="39"/>
      <c r="BB18" s="17"/>
      <c r="BC18" s="17"/>
      <c r="BD18" s="17"/>
      <c r="BE18" s="39"/>
      <c r="BF18" s="17"/>
    </row>
    <row r="19" spans="1:58" s="4" customFormat="1" ht="33.75" customHeight="1" x14ac:dyDescent="0.3">
      <c r="A19" s="63"/>
      <c r="B19" s="67"/>
      <c r="C19" s="67"/>
      <c r="D19" s="67"/>
      <c r="E19" s="67"/>
      <c r="F19" s="67"/>
      <c r="G19" s="68"/>
      <c r="H19" s="68"/>
      <c r="I19" s="68"/>
      <c r="J19" s="67"/>
      <c r="K19" s="69"/>
      <c r="L19" s="67"/>
      <c r="M19" s="69"/>
      <c r="N19" s="70" t="s">
        <v>189</v>
      </c>
      <c r="O19" s="71">
        <f>SUM(O9:O17)</f>
        <v>7043975.9500000002</v>
      </c>
      <c r="P19" s="72">
        <f t="shared" ref="P19:BF19" si="0">SUM(P9:P17)</f>
        <v>0</v>
      </c>
      <c r="Q19" s="72">
        <f t="shared" si="0"/>
        <v>0</v>
      </c>
      <c r="R19" s="72">
        <f t="shared" si="0"/>
        <v>0</v>
      </c>
      <c r="S19" s="71">
        <f t="shared" si="0"/>
        <v>6591635.9500000002</v>
      </c>
      <c r="T19" s="71">
        <f t="shared" si="0"/>
        <v>452340</v>
      </c>
      <c r="U19" s="72"/>
      <c r="V19" s="71">
        <f t="shared" si="0"/>
        <v>8636275.2300000004</v>
      </c>
      <c r="W19" s="71">
        <f t="shared" ca="1" si="0"/>
        <v>452340</v>
      </c>
      <c r="X19" s="72">
        <f t="shared" ca="1" si="0"/>
        <v>0</v>
      </c>
      <c r="Y19" s="71">
        <f t="shared" ca="1" si="0"/>
        <v>6591635.9500000002</v>
      </c>
      <c r="Z19" s="71">
        <f t="shared" si="0"/>
        <v>8133675.2300000004</v>
      </c>
      <c r="AA19" s="72">
        <f t="shared" ca="1" si="0"/>
        <v>0</v>
      </c>
      <c r="AB19" s="71">
        <f t="shared" si="0"/>
        <v>8133675.2300000004</v>
      </c>
      <c r="AC19" s="72">
        <f t="shared" si="0"/>
        <v>0</v>
      </c>
      <c r="AD19" s="72">
        <f t="shared" si="0"/>
        <v>0</v>
      </c>
      <c r="AE19" s="72">
        <f t="shared" si="0"/>
        <v>0</v>
      </c>
      <c r="AF19" s="71">
        <f t="shared" si="0"/>
        <v>8133675.2300000004</v>
      </c>
      <c r="AG19" s="72">
        <f t="shared" si="0"/>
        <v>0</v>
      </c>
      <c r="AH19" s="71">
        <f t="shared" si="0"/>
        <v>7708838.0800000001</v>
      </c>
      <c r="AI19" s="72">
        <f t="shared" si="0"/>
        <v>0</v>
      </c>
      <c r="AJ19" s="72">
        <f t="shared" si="0"/>
        <v>0</v>
      </c>
      <c r="AK19" s="72">
        <f t="shared" si="0"/>
        <v>0</v>
      </c>
      <c r="AL19" s="71">
        <f t="shared" si="0"/>
        <v>7708838.0800000001</v>
      </c>
      <c r="AM19" s="72">
        <f t="shared" si="0"/>
        <v>0</v>
      </c>
      <c r="AN19" s="71">
        <f t="shared" si="0"/>
        <v>7708838.0800000001</v>
      </c>
      <c r="AO19" s="72">
        <f t="shared" si="0"/>
        <v>0</v>
      </c>
      <c r="AP19" s="72">
        <f t="shared" si="0"/>
        <v>0</v>
      </c>
      <c r="AQ19" s="72">
        <f t="shared" si="0"/>
        <v>0</v>
      </c>
      <c r="AR19" s="71">
        <f t="shared" si="0"/>
        <v>7708838.0800000001</v>
      </c>
      <c r="AS19" s="72">
        <f t="shared" si="0"/>
        <v>0</v>
      </c>
      <c r="AT19" s="71">
        <f t="shared" si="0"/>
        <v>7708838.0800000001</v>
      </c>
      <c r="AU19" s="72">
        <f t="shared" si="0"/>
        <v>0</v>
      </c>
      <c r="AV19" s="72">
        <f t="shared" si="0"/>
        <v>0</v>
      </c>
      <c r="AW19" s="72">
        <f t="shared" si="0"/>
        <v>0</v>
      </c>
      <c r="AX19" s="71">
        <f t="shared" si="0"/>
        <v>7708838.0800000001</v>
      </c>
      <c r="AY19" s="72">
        <f t="shared" si="0"/>
        <v>0</v>
      </c>
      <c r="AZ19" s="71"/>
      <c r="BA19" s="71">
        <f t="shared" si="0"/>
        <v>424837.15000000008</v>
      </c>
      <c r="BB19" s="72">
        <f t="shared" si="0"/>
        <v>0</v>
      </c>
      <c r="BC19" s="72">
        <f t="shared" si="0"/>
        <v>0</v>
      </c>
      <c r="BD19" s="72">
        <f t="shared" si="0"/>
        <v>0</v>
      </c>
      <c r="BE19" s="71">
        <f t="shared" si="0"/>
        <v>424837.15000000008</v>
      </c>
      <c r="BF19" s="72">
        <f t="shared" si="0"/>
        <v>0</v>
      </c>
    </row>
    <row r="20" spans="1:58" s="4" customFormat="1" ht="33.75" customHeight="1" x14ac:dyDescent="0.3">
      <c r="A20" s="45"/>
      <c r="B20" s="46"/>
      <c r="C20" s="46"/>
      <c r="D20" s="46"/>
      <c r="E20" s="46"/>
      <c r="F20" s="46"/>
      <c r="G20" s="47"/>
      <c r="H20" s="47"/>
      <c r="I20" s="47"/>
      <c r="J20" s="46"/>
      <c r="K20" s="48"/>
      <c r="L20" s="46"/>
      <c r="M20" s="48"/>
      <c r="N20" s="48"/>
      <c r="O20" s="54"/>
      <c r="P20" s="49"/>
      <c r="Q20" s="49"/>
      <c r="R20" s="49"/>
      <c r="S20" s="54"/>
      <c r="T20" s="49"/>
      <c r="U20" s="49"/>
      <c r="V20" s="49"/>
      <c r="W20" s="49"/>
      <c r="X20" s="49"/>
      <c r="Y20" s="49"/>
      <c r="Z20" s="49"/>
      <c r="AA20" s="49"/>
      <c r="AB20" s="54"/>
      <c r="AC20" s="49"/>
      <c r="AD20" s="49"/>
      <c r="AE20" s="49"/>
      <c r="AF20" s="54"/>
      <c r="AG20" s="49"/>
      <c r="AH20" s="54"/>
      <c r="AI20" s="49"/>
      <c r="AJ20" s="49"/>
      <c r="AK20" s="49"/>
      <c r="AL20" s="54"/>
      <c r="AM20" s="49"/>
      <c r="AN20" s="54"/>
      <c r="AO20" s="49"/>
      <c r="AP20" s="49"/>
      <c r="AQ20" s="49"/>
      <c r="AR20" s="54"/>
      <c r="AS20" s="49"/>
      <c r="AT20" s="54"/>
      <c r="AU20" s="50"/>
      <c r="AV20" s="17"/>
      <c r="AW20" s="17"/>
      <c r="AX20" s="39"/>
      <c r="AY20" s="17"/>
      <c r="AZ20" s="17"/>
      <c r="BA20" s="39"/>
      <c r="BB20" s="17"/>
      <c r="BC20" s="17"/>
      <c r="BD20" s="17"/>
      <c r="BE20" s="39"/>
      <c r="BF20" s="17"/>
    </row>
    <row r="21" spans="1:58" s="4" customFormat="1" ht="33.75" customHeight="1" x14ac:dyDescent="0.3">
      <c r="A21" s="55"/>
      <c r="B21" s="56"/>
      <c r="C21" s="56"/>
      <c r="D21" s="56"/>
      <c r="E21" s="56"/>
      <c r="F21" s="56"/>
      <c r="G21" s="55"/>
      <c r="H21" s="55"/>
      <c r="I21" s="55"/>
      <c r="J21" s="56"/>
      <c r="K21" s="57"/>
      <c r="L21" s="56"/>
      <c r="M21" s="57"/>
      <c r="N21" s="57"/>
      <c r="O21" s="58"/>
      <c r="P21" s="59"/>
      <c r="Q21" s="59"/>
      <c r="R21" s="59"/>
      <c r="S21" s="58"/>
      <c r="T21" s="59"/>
      <c r="U21" s="59"/>
      <c r="V21" s="59"/>
      <c r="W21" s="59"/>
      <c r="X21" s="59"/>
      <c r="Y21" s="59"/>
      <c r="Z21" s="59"/>
      <c r="AA21" s="59"/>
      <c r="AB21" s="58"/>
      <c r="AC21" s="59"/>
      <c r="AD21" s="59"/>
      <c r="AE21" s="59"/>
      <c r="AF21" s="58"/>
      <c r="AG21" s="59"/>
      <c r="AH21" s="58"/>
      <c r="AI21" s="59"/>
      <c r="AJ21" s="59"/>
      <c r="AK21" s="59"/>
      <c r="AL21" s="58"/>
      <c r="AM21" s="59"/>
      <c r="AN21" s="58"/>
      <c r="AO21" s="59"/>
      <c r="AP21" s="59"/>
      <c r="AQ21" s="59"/>
      <c r="AR21" s="58"/>
      <c r="AS21" s="59"/>
      <c r="AT21" s="58"/>
      <c r="AU21" s="59"/>
      <c r="AV21" s="52"/>
      <c r="AW21" s="52"/>
      <c r="AX21" s="51"/>
      <c r="AY21" s="52"/>
      <c r="AZ21" s="52"/>
      <c r="BA21" s="51"/>
      <c r="BB21" s="52"/>
      <c r="BC21" s="52"/>
      <c r="BD21" s="52"/>
      <c r="BE21" s="51"/>
      <c r="BF21" s="52"/>
    </row>
    <row r="22" spans="1:58" x14ac:dyDescent="0.3">
      <c r="A22" s="7" t="s">
        <v>90</v>
      </c>
      <c r="B22" s="18" t="s">
        <v>129</v>
      </c>
      <c r="C22" s="18"/>
      <c r="D22" s="35"/>
      <c r="E22" s="8"/>
      <c r="F22" s="8"/>
      <c r="G22" s="8"/>
      <c r="H22" s="8"/>
      <c r="I22" s="8"/>
      <c r="J22" s="8"/>
      <c r="K22" s="8"/>
      <c r="L22" s="8"/>
      <c r="M22" s="8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58" x14ac:dyDescent="0.3">
      <c r="A23" s="8"/>
      <c r="B23" s="8"/>
      <c r="C23" s="8"/>
      <c r="D23" s="35"/>
      <c r="E23" s="8"/>
      <c r="F23" s="8"/>
      <c r="G23" s="8"/>
      <c r="H23" s="8"/>
      <c r="I23" s="8"/>
      <c r="J23" s="8"/>
      <c r="K23" s="8"/>
      <c r="L23" s="8"/>
      <c r="M23" s="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58" x14ac:dyDescent="0.3">
      <c r="A24" s="8"/>
      <c r="B24" s="8"/>
      <c r="C24" s="8"/>
      <c r="D24" s="35"/>
      <c r="E24" s="8"/>
      <c r="F24" s="8"/>
      <c r="G24" s="8"/>
      <c r="H24" s="8"/>
      <c r="I24" s="8"/>
      <c r="J24" s="8"/>
      <c r="K24" s="8"/>
      <c r="L24" s="8"/>
      <c r="M24" s="8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58" x14ac:dyDescent="0.3">
      <c r="A25" s="8"/>
      <c r="B25" s="8"/>
      <c r="C25" s="8"/>
      <c r="D25" s="35"/>
      <c r="E25" s="8"/>
      <c r="F25" s="8"/>
      <c r="G25" s="8"/>
      <c r="H25" s="8"/>
      <c r="I25" s="8"/>
      <c r="J25" s="8"/>
      <c r="K25" s="8"/>
      <c r="L25" s="8"/>
      <c r="M25" s="8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58" x14ac:dyDescent="0.3">
      <c r="A26" s="8"/>
      <c r="B26" s="8"/>
      <c r="C26" s="8"/>
      <c r="D26" s="35"/>
      <c r="E26" s="8"/>
      <c r="F26" s="8"/>
      <c r="G26" s="8"/>
      <c r="H26" s="8"/>
      <c r="I26" s="8"/>
      <c r="J26" s="8"/>
      <c r="K26" s="8"/>
      <c r="L26" s="8"/>
      <c r="M26" s="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58" x14ac:dyDescent="0.3">
      <c r="A27" s="8"/>
      <c r="B27" s="8"/>
      <c r="C27" s="8"/>
      <c r="D27" s="35"/>
      <c r="E27" s="8"/>
      <c r="F27" s="8"/>
      <c r="G27" s="8"/>
      <c r="H27" s="8"/>
      <c r="I27" s="8"/>
      <c r="J27" s="8"/>
      <c r="K27" s="8"/>
      <c r="L27" s="8"/>
      <c r="M27" s="8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58" x14ac:dyDescent="0.3">
      <c r="A28" s="8"/>
      <c r="B28" s="8"/>
      <c r="C28" s="8"/>
      <c r="D28" s="35"/>
      <c r="E28" s="8"/>
      <c r="F28" s="8"/>
      <c r="G28" s="8"/>
      <c r="H28" s="8"/>
      <c r="I28" s="8"/>
      <c r="J28" s="8"/>
      <c r="K28" s="8"/>
      <c r="L28" s="8"/>
      <c r="M28" s="8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58" x14ac:dyDescent="0.3">
      <c r="A29" s="8"/>
      <c r="B29" s="8"/>
      <c r="C29" s="8"/>
      <c r="D29" s="35"/>
      <c r="E29" s="8"/>
      <c r="F29" s="8"/>
      <c r="G29" s="8"/>
      <c r="H29" s="8"/>
      <c r="I29" s="8"/>
      <c r="J29" s="8"/>
      <c r="K29" s="8"/>
      <c r="L29" s="8"/>
      <c r="M29" s="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58" x14ac:dyDescent="0.3">
      <c r="A30" s="8"/>
      <c r="B30" s="8"/>
      <c r="C30" s="8"/>
      <c r="D30" s="35"/>
      <c r="E30" s="8"/>
      <c r="F30" s="8"/>
      <c r="G30" s="8"/>
      <c r="H30" s="8"/>
      <c r="I30" s="8"/>
      <c r="J30" s="8"/>
      <c r="K30" s="8"/>
      <c r="L30" s="8"/>
      <c r="M30" s="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58" x14ac:dyDescent="0.3">
      <c r="A31" s="8"/>
      <c r="B31" s="20"/>
      <c r="C31" s="20"/>
      <c r="D31" s="36"/>
      <c r="E31" s="8"/>
      <c r="F31" s="8"/>
      <c r="G31" s="8"/>
      <c r="H31" s="8"/>
      <c r="I31" s="8"/>
      <c r="J31" s="8"/>
      <c r="K31" s="21"/>
      <c r="L31" s="8"/>
      <c r="M31" s="8"/>
      <c r="N31" s="19"/>
      <c r="T31" s="19"/>
      <c r="Y31" s="19"/>
      <c r="Z31" s="22"/>
      <c r="AA31" s="22"/>
      <c r="AB31" s="22"/>
      <c r="AC31" s="19"/>
      <c r="AD31" s="23"/>
      <c r="AE31" s="23"/>
      <c r="AT31" s="77"/>
      <c r="AU31" s="77"/>
      <c r="AV31" s="77"/>
      <c r="AW31" s="77"/>
      <c r="AX31" s="77"/>
    </row>
    <row r="32" spans="1:58" x14ac:dyDescent="0.3">
      <c r="A32" s="8"/>
      <c r="B32" s="80" t="s">
        <v>91</v>
      </c>
      <c r="C32" s="80"/>
      <c r="D32" s="80"/>
      <c r="E32" s="8"/>
      <c r="F32" s="8"/>
      <c r="G32" s="8"/>
      <c r="H32" s="8"/>
      <c r="I32" s="8"/>
      <c r="J32" s="8"/>
      <c r="K32" s="21"/>
      <c r="L32" s="8"/>
      <c r="M32" s="8"/>
      <c r="N32" s="19"/>
      <c r="T32" s="19"/>
      <c r="Y32" s="19"/>
      <c r="Z32" s="85" t="s">
        <v>92</v>
      </c>
      <c r="AA32" s="85"/>
      <c r="AB32" s="85"/>
      <c r="AC32" s="19"/>
      <c r="AD32" s="23"/>
      <c r="AE32" s="23"/>
      <c r="AT32" s="81" t="s">
        <v>158</v>
      </c>
      <c r="AU32" s="81"/>
      <c r="AV32" s="81"/>
      <c r="AW32" s="81"/>
      <c r="AX32" s="81"/>
    </row>
    <row r="33" spans="1:61" x14ac:dyDescent="0.3">
      <c r="A33" s="8"/>
      <c r="B33" s="84" t="s">
        <v>156</v>
      </c>
      <c r="C33" s="84"/>
      <c r="D33" s="84"/>
      <c r="E33" s="21"/>
      <c r="G33" s="21"/>
      <c r="H33" s="21"/>
      <c r="I33" s="21"/>
      <c r="J33" s="21"/>
      <c r="K33" s="21"/>
      <c r="L33" s="8"/>
      <c r="M33" s="8"/>
      <c r="N33" s="19"/>
      <c r="T33" s="19"/>
      <c r="Y33" s="19"/>
      <c r="Z33" s="81" t="s">
        <v>157</v>
      </c>
      <c r="AA33" s="81"/>
      <c r="AB33" s="81"/>
      <c r="AC33" s="19"/>
      <c r="AD33" s="23"/>
      <c r="AE33" s="23"/>
      <c r="AT33" s="73"/>
      <c r="AU33" s="73"/>
      <c r="AV33" s="74" t="s">
        <v>159</v>
      </c>
      <c r="AW33" s="73"/>
      <c r="AX33" s="73"/>
    </row>
    <row r="34" spans="1:61" x14ac:dyDescent="0.3">
      <c r="B34" s="24"/>
      <c r="C34" s="24"/>
      <c r="D34" s="37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</row>
    <row r="35" spans="1:61" x14ac:dyDescent="0.3">
      <c r="A35" s="24" t="s">
        <v>93</v>
      </c>
    </row>
    <row r="36" spans="1:61" ht="18.75" customHeight="1" x14ac:dyDescent="0.3"/>
    <row r="39" spans="1:61" x14ac:dyDescent="0.3">
      <c r="A39" s="4" t="s">
        <v>13</v>
      </c>
    </row>
    <row r="40" spans="1:61" ht="33.75" customHeight="1" x14ac:dyDescent="0.3">
      <c r="A40" s="82" t="s">
        <v>94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25"/>
    </row>
    <row r="41" spans="1:61" x14ac:dyDescent="0.3">
      <c r="A41" s="26" t="s">
        <v>95</v>
      </c>
      <c r="B41" s="27"/>
    </row>
    <row r="42" spans="1:61" x14ac:dyDescent="0.3">
      <c r="A42" s="28" t="s">
        <v>128</v>
      </c>
      <c r="B42" s="29"/>
    </row>
    <row r="43" spans="1:61" x14ac:dyDescent="0.3">
      <c r="A43" s="2" t="s">
        <v>119</v>
      </c>
    </row>
  </sheetData>
  <mergeCells count="18">
    <mergeCell ref="B32:D32"/>
    <mergeCell ref="AT32:AX32"/>
    <mergeCell ref="A40:P40"/>
    <mergeCell ref="AB6:AG6"/>
    <mergeCell ref="AH6:AM6"/>
    <mergeCell ref="AN6:AS6"/>
    <mergeCell ref="AT6:AY6"/>
    <mergeCell ref="B33:D33"/>
    <mergeCell ref="Z33:AB33"/>
    <mergeCell ref="Z32:AB32"/>
    <mergeCell ref="AZ6:BF6"/>
    <mergeCell ref="AT31:AX31"/>
    <mergeCell ref="A6:E6"/>
    <mergeCell ref="F6:G6"/>
    <mergeCell ref="H6:I6"/>
    <mergeCell ref="J6:M6"/>
    <mergeCell ref="N6:T6"/>
    <mergeCell ref="U6:AA6"/>
  </mergeCells>
  <pageMargins left="0.9055118110236221" right="0.46" top="0.74803149606299213" bottom="0.74803149606299213" header="0.31496062992125984" footer="0.31496062992125984"/>
  <pageSetup paperSize="5" scale="15" orientation="landscape" r:id="rId1"/>
  <headerFooter>
    <oddFooter>&amp;R&amp;P/&amp;N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="110" zoomScaleNormal="110" workbookViewId="0">
      <selection activeCell="B25" sqref="B25"/>
    </sheetView>
  </sheetViews>
  <sheetFormatPr baseColWidth="10" defaultColWidth="9.33203125" defaultRowHeight="12.75" x14ac:dyDescent="0.2"/>
  <cols>
    <col min="1" max="1" width="7.5" style="1" customWidth="1"/>
    <col min="2" max="2" width="143" style="1" customWidth="1"/>
    <col min="3" max="16384" width="9.33203125" style="1"/>
  </cols>
  <sheetData>
    <row r="1" spans="1:2" ht="29.25" customHeight="1" x14ac:dyDescent="0.2">
      <c r="A1" s="86" t="s">
        <v>127</v>
      </c>
      <c r="B1" s="86"/>
    </row>
    <row r="2" spans="1:2" ht="9.75" customHeight="1" x14ac:dyDescent="0.2">
      <c r="A2" s="30" t="s">
        <v>96</v>
      </c>
      <c r="B2" s="31" t="s">
        <v>97</v>
      </c>
    </row>
    <row r="3" spans="1:2" ht="26.25" customHeight="1" x14ac:dyDescent="0.2">
      <c r="A3" s="32">
        <v>-1</v>
      </c>
      <c r="B3" s="33" t="s">
        <v>98</v>
      </c>
    </row>
    <row r="4" spans="1:2" ht="26.25" customHeight="1" x14ac:dyDescent="0.2">
      <c r="A4" s="32">
        <v>-2</v>
      </c>
      <c r="B4" s="33" t="s">
        <v>99</v>
      </c>
    </row>
    <row r="5" spans="1:2" ht="11.1" customHeight="1" x14ac:dyDescent="0.2">
      <c r="A5" s="32">
        <v>-3</v>
      </c>
      <c r="B5" s="33" t="s">
        <v>100</v>
      </c>
    </row>
    <row r="6" spans="1:2" ht="9.9499999999999993" customHeight="1" x14ac:dyDescent="0.2">
      <c r="A6" s="32">
        <v>-4</v>
      </c>
      <c r="B6" s="33" t="s">
        <v>101</v>
      </c>
    </row>
    <row r="7" spans="1:2" ht="11.1" customHeight="1" x14ac:dyDescent="0.2">
      <c r="A7" s="32">
        <v>-5</v>
      </c>
      <c r="B7" s="33" t="s">
        <v>102</v>
      </c>
    </row>
    <row r="8" spans="1:2" ht="11.25" customHeight="1" x14ac:dyDescent="0.2">
      <c r="A8" s="32">
        <v>-6</v>
      </c>
      <c r="B8" s="33" t="s">
        <v>103</v>
      </c>
    </row>
    <row r="9" spans="1:2" ht="11.25" customHeight="1" x14ac:dyDescent="0.2">
      <c r="A9" s="32">
        <v>-7</v>
      </c>
      <c r="B9" s="33" t="s">
        <v>120</v>
      </c>
    </row>
    <row r="10" spans="1:2" ht="11.25" customHeight="1" x14ac:dyDescent="0.2">
      <c r="A10" s="32">
        <v>-8</v>
      </c>
      <c r="B10" s="33" t="s">
        <v>104</v>
      </c>
    </row>
    <row r="11" spans="1:2" ht="11.25" customHeight="1" x14ac:dyDescent="0.2">
      <c r="A11" s="32">
        <v>-9</v>
      </c>
      <c r="B11" s="33" t="s">
        <v>121</v>
      </c>
    </row>
    <row r="12" spans="1:2" ht="11.25" customHeight="1" x14ac:dyDescent="0.2">
      <c r="A12" s="32">
        <v>-10</v>
      </c>
      <c r="B12" s="33" t="s">
        <v>105</v>
      </c>
    </row>
    <row r="13" spans="1:2" ht="12" customHeight="1" x14ac:dyDescent="0.2">
      <c r="A13" s="32">
        <v>-11</v>
      </c>
      <c r="B13" s="33" t="s">
        <v>106</v>
      </c>
    </row>
    <row r="14" spans="1:2" ht="12.75" customHeight="1" x14ac:dyDescent="0.2">
      <c r="A14" s="32">
        <v>-12</v>
      </c>
      <c r="B14" s="33" t="s">
        <v>107</v>
      </c>
    </row>
    <row r="15" spans="1:2" ht="12" customHeight="1" x14ac:dyDescent="0.2">
      <c r="A15" s="32">
        <v>-13</v>
      </c>
      <c r="B15" s="33" t="s">
        <v>108</v>
      </c>
    </row>
    <row r="16" spans="1:2" ht="12" customHeight="1" x14ac:dyDescent="0.2">
      <c r="A16" s="32">
        <v>-14</v>
      </c>
      <c r="B16" s="33" t="s">
        <v>122</v>
      </c>
    </row>
    <row r="17" spans="1:2" ht="12" customHeight="1" x14ac:dyDescent="0.2">
      <c r="A17" s="32">
        <v>-15</v>
      </c>
      <c r="B17" s="33" t="s">
        <v>109</v>
      </c>
    </row>
    <row r="18" spans="1:2" ht="15.75" customHeight="1" x14ac:dyDescent="0.2">
      <c r="A18" s="32">
        <v>-16</v>
      </c>
      <c r="B18" s="33" t="s">
        <v>110</v>
      </c>
    </row>
    <row r="19" spans="1:2" ht="26.25" customHeight="1" x14ac:dyDescent="0.2">
      <c r="A19" s="32">
        <v>-17</v>
      </c>
      <c r="B19" s="33" t="s">
        <v>111</v>
      </c>
    </row>
    <row r="20" spans="1:2" ht="37.5" customHeight="1" x14ac:dyDescent="0.2">
      <c r="A20" s="32">
        <v>-18</v>
      </c>
      <c r="B20" s="33" t="s">
        <v>123</v>
      </c>
    </row>
    <row r="21" spans="1:2" ht="24" customHeight="1" x14ac:dyDescent="0.2">
      <c r="A21" s="32">
        <v>-19</v>
      </c>
      <c r="B21" s="33" t="s">
        <v>112</v>
      </c>
    </row>
    <row r="22" spans="1:2" ht="26.25" customHeight="1" x14ac:dyDescent="0.2">
      <c r="A22" s="32">
        <v>-20</v>
      </c>
      <c r="B22" s="33" t="s">
        <v>113</v>
      </c>
    </row>
    <row r="23" spans="1:2" ht="24.75" customHeight="1" x14ac:dyDescent="0.2">
      <c r="A23" s="32">
        <v>-21</v>
      </c>
      <c r="B23" s="33" t="s">
        <v>114</v>
      </c>
    </row>
    <row r="24" spans="1:2" ht="23.25" customHeight="1" x14ac:dyDescent="0.2">
      <c r="A24" s="32">
        <v>-22</v>
      </c>
      <c r="B24" s="33" t="s">
        <v>115</v>
      </c>
    </row>
    <row r="25" spans="1:2" ht="12" customHeight="1" x14ac:dyDescent="0.2">
      <c r="A25" s="32">
        <v>-23</v>
      </c>
      <c r="B25" s="33" t="s">
        <v>116</v>
      </c>
    </row>
    <row r="26" spans="1:2" ht="11.25" customHeight="1" x14ac:dyDescent="0.2">
      <c r="A26" s="32">
        <v>-24</v>
      </c>
      <c r="B26" s="33" t="s">
        <v>124</v>
      </c>
    </row>
    <row r="27" spans="1:2" ht="12.75" customHeight="1" x14ac:dyDescent="0.2">
      <c r="A27" s="32">
        <v>-25</v>
      </c>
      <c r="B27" s="33" t="s">
        <v>125</v>
      </c>
    </row>
    <row r="28" spans="1:2" ht="11.25" customHeight="1" x14ac:dyDescent="0.2">
      <c r="A28" s="32">
        <v>-26</v>
      </c>
      <c r="B28" s="33" t="s">
        <v>117</v>
      </c>
    </row>
    <row r="29" spans="1:2" ht="12.95" customHeight="1" x14ac:dyDescent="0.2">
      <c r="A29" s="32">
        <v>-27</v>
      </c>
      <c r="B29" s="33" t="s">
        <v>118</v>
      </c>
    </row>
  </sheetData>
  <mergeCells count="1">
    <mergeCell ref="A1:B1"/>
  </mergeCells>
  <pageMargins left="0.23622047244094491" right="0.1574803149606299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2</vt:lpstr>
      <vt:lpstr>Instructivo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pc</cp:lastModifiedBy>
  <cp:lastPrinted>2024-07-26T05:25:01Z</cp:lastPrinted>
  <dcterms:created xsi:type="dcterms:W3CDTF">2022-03-15T19:26:16Z</dcterms:created>
  <dcterms:modified xsi:type="dcterms:W3CDTF">2024-07-29T18:42:40Z</dcterms:modified>
</cp:coreProperties>
</file>